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m45\Desktop\Работа\Муниципальные программы КМР\МП Совершенствование системы управления муниципальным имуществом 2026 год\Проект внесение в постановление № 506 от 02.12.2024\"/>
    </mc:Choice>
  </mc:AlternateContent>
  <bookViews>
    <workbookView xWindow="0" yWindow="0" windowWidth="14865" windowHeight="11235"/>
  </bookViews>
  <sheets>
    <sheet name="Приложение № 1" sheetId="1" r:id="rId1"/>
    <sheet name="Приложение № 2" sheetId="2" r:id="rId2"/>
    <sheet name="Приложение №3"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27" i="1"/>
  <c r="E181" i="1" s="1"/>
  <c r="E178" i="1"/>
  <c r="H181" i="1" l="1"/>
  <c r="G181" i="1"/>
  <c r="E182" i="1"/>
  <c r="D9" i="2"/>
  <c r="E7" i="2"/>
  <c r="G9" i="2" l="1"/>
  <c r="E8" i="2"/>
  <c r="G13" i="2" l="1"/>
  <c r="F13" i="2"/>
  <c r="G15" i="2"/>
  <c r="G16" i="2"/>
  <c r="H99" i="1"/>
  <c r="H100" i="1"/>
  <c r="G105" i="1"/>
  <c r="H105" i="1"/>
  <c r="H117" i="1" s="1"/>
  <c r="F105" i="1"/>
  <c r="H116" i="1"/>
  <c r="H89" i="1"/>
  <c r="H90" i="1"/>
  <c r="H96" i="1"/>
  <c r="G146" i="1"/>
  <c r="H146" i="1"/>
  <c r="H149" i="1"/>
  <c r="H150" i="1" s="1"/>
  <c r="H180" i="1"/>
  <c r="H77" i="1"/>
  <c r="H78" i="1" s="1"/>
  <c r="H83" i="1"/>
  <c r="H58" i="1"/>
  <c r="H54" i="1"/>
  <c r="H44" i="1"/>
  <c r="H45" i="1"/>
  <c r="H27" i="1"/>
  <c r="H24" i="1"/>
  <c r="H28" i="1" s="1"/>
  <c r="H18" i="1"/>
  <c r="H19" i="1" s="1"/>
  <c r="G89" i="1"/>
  <c r="G91" i="1" s="1"/>
  <c r="G90" i="1"/>
  <c r="G99" i="1"/>
  <c r="G100" i="1"/>
  <c r="G96" i="1"/>
  <c r="G83" i="1"/>
  <c r="G37" i="1"/>
  <c r="F65" i="1"/>
  <c r="F23" i="1"/>
  <c r="H91" i="1" l="1"/>
  <c r="H182" i="1"/>
  <c r="F91" i="1"/>
  <c r="F89" i="1"/>
  <c r="F90" i="1"/>
  <c r="F100" i="1"/>
  <c r="F99" i="1"/>
  <c r="E168" i="1"/>
  <c r="E169" i="1"/>
  <c r="F169" i="1"/>
  <c r="F168" i="1"/>
  <c r="F178" i="1"/>
  <c r="E177" i="1"/>
  <c r="F177" i="1"/>
  <c r="F122" i="1"/>
  <c r="F96" i="1"/>
  <c r="F146" i="1"/>
  <c r="F174" i="1"/>
  <c r="F165" i="1"/>
  <c r="F83" i="1"/>
  <c r="F66" i="1"/>
  <c r="F62" i="1"/>
  <c r="F15" i="2" l="1"/>
  <c r="F16" i="2"/>
  <c r="E15" i="2"/>
  <c r="E16" i="2"/>
  <c r="F9" i="2"/>
  <c r="D16" i="2" l="1"/>
  <c r="F17" i="2"/>
  <c r="E13" i="2"/>
  <c r="D15" i="2"/>
  <c r="J9" i="2" l="1"/>
  <c r="I9" i="2"/>
  <c r="H9" i="2"/>
  <c r="E9" i="2"/>
  <c r="D8" i="2"/>
  <c r="D7" i="2"/>
  <c r="D6" i="2"/>
  <c r="E17" i="2" l="1"/>
  <c r="G149" i="1"/>
  <c r="G148" i="1"/>
  <c r="G147" i="1"/>
  <c r="F148" i="1"/>
  <c r="F149" i="1"/>
  <c r="F147" i="1"/>
  <c r="G26" i="1"/>
  <c r="G25" i="1"/>
  <c r="F26" i="1"/>
  <c r="F180" i="1" s="1"/>
  <c r="F27" i="1"/>
  <c r="F25" i="1"/>
  <c r="G24" i="1"/>
  <c r="F24" i="1"/>
  <c r="F150" i="1" l="1"/>
  <c r="G150" i="1"/>
  <c r="G160" i="1"/>
  <c r="F160" i="1"/>
  <c r="G159" i="1"/>
  <c r="F159" i="1"/>
  <c r="K174" i="1" l="1"/>
  <c r="J174" i="1"/>
  <c r="I174" i="1"/>
  <c r="H174" i="1"/>
  <c r="E173" i="1"/>
  <c r="E172" i="1"/>
  <c r="E171" i="1"/>
  <c r="E174" i="1" l="1"/>
  <c r="G18" i="1"/>
  <c r="F18" i="1"/>
  <c r="G58" i="1"/>
  <c r="F58" i="1"/>
  <c r="G54" i="1"/>
  <c r="F54" i="1"/>
  <c r="G28" i="1"/>
  <c r="F28" i="1"/>
  <c r="G27" i="1"/>
  <c r="E24" i="1"/>
  <c r="F116" i="1"/>
  <c r="G116" i="1"/>
  <c r="F77" i="1"/>
  <c r="F181" i="1" s="1"/>
  <c r="G77" i="1"/>
  <c r="G44" i="1"/>
  <c r="G45" i="1" s="1"/>
  <c r="F44" i="1"/>
  <c r="F45" i="1" s="1"/>
  <c r="F37" i="1"/>
  <c r="F117" i="1" l="1"/>
  <c r="K15" i="1"/>
  <c r="J15" i="1"/>
  <c r="I15" i="1"/>
  <c r="H15" i="1"/>
  <c r="G15" i="1"/>
  <c r="F15" i="1"/>
  <c r="K11" i="1"/>
  <c r="J11" i="1"/>
  <c r="I11" i="1"/>
  <c r="H11" i="1"/>
  <c r="G11" i="1"/>
  <c r="F11" i="1"/>
  <c r="G33" i="1"/>
  <c r="F33" i="1"/>
  <c r="K146" i="1"/>
  <c r="J146" i="1"/>
  <c r="I146" i="1"/>
  <c r="E145" i="1"/>
  <c r="E149" i="1" s="1"/>
  <c r="E150" i="1" s="1"/>
  <c r="E144" i="1"/>
  <c r="E143" i="1"/>
  <c r="K142" i="1"/>
  <c r="J142" i="1"/>
  <c r="I142" i="1"/>
  <c r="H142" i="1"/>
  <c r="E141" i="1"/>
  <c r="E140" i="1"/>
  <c r="E139" i="1"/>
  <c r="K138" i="1"/>
  <c r="J138" i="1"/>
  <c r="I138" i="1"/>
  <c r="H138" i="1"/>
  <c r="E137" i="1"/>
  <c r="E136" i="1"/>
  <c r="E135" i="1"/>
  <c r="K134" i="1"/>
  <c r="J134" i="1"/>
  <c r="I134" i="1"/>
  <c r="H134" i="1"/>
  <c r="E133" i="1"/>
  <c r="E132" i="1"/>
  <c r="E131" i="1"/>
  <c r="K130" i="1"/>
  <c r="J130" i="1"/>
  <c r="I130" i="1"/>
  <c r="H130" i="1"/>
  <c r="E129" i="1"/>
  <c r="E128" i="1"/>
  <c r="E127" i="1"/>
  <c r="K126" i="1"/>
  <c r="J126" i="1"/>
  <c r="I126" i="1"/>
  <c r="H126" i="1"/>
  <c r="E125" i="1"/>
  <c r="E124" i="1"/>
  <c r="E123" i="1"/>
  <c r="K122" i="1"/>
  <c r="J122" i="1"/>
  <c r="I122" i="1"/>
  <c r="H122" i="1"/>
  <c r="E121" i="1"/>
  <c r="E120" i="1"/>
  <c r="E119" i="1"/>
  <c r="K165" i="1"/>
  <c r="J165" i="1"/>
  <c r="I165" i="1"/>
  <c r="H165" i="1"/>
  <c r="E164" i="1"/>
  <c r="E163" i="1"/>
  <c r="E162" i="1"/>
  <c r="K113" i="1"/>
  <c r="J113" i="1"/>
  <c r="I113" i="1"/>
  <c r="H113" i="1"/>
  <c r="E112" i="1"/>
  <c r="E111" i="1"/>
  <c r="E110" i="1"/>
  <c r="K109" i="1"/>
  <c r="J109" i="1"/>
  <c r="I109" i="1"/>
  <c r="H109" i="1"/>
  <c r="E108" i="1"/>
  <c r="E107" i="1"/>
  <c r="E106" i="1"/>
  <c r="K105" i="1"/>
  <c r="J105" i="1"/>
  <c r="I105" i="1"/>
  <c r="G117" i="1"/>
  <c r="E104" i="1"/>
  <c r="E103" i="1"/>
  <c r="E102" i="1"/>
  <c r="K96" i="1"/>
  <c r="J96" i="1"/>
  <c r="I96" i="1"/>
  <c r="E95" i="1"/>
  <c r="E99" i="1" s="1"/>
  <c r="E100" i="1" s="1"/>
  <c r="E94" i="1"/>
  <c r="E93" i="1"/>
  <c r="K87" i="1"/>
  <c r="J87" i="1"/>
  <c r="I87" i="1"/>
  <c r="H87" i="1"/>
  <c r="E86" i="1"/>
  <c r="E85" i="1"/>
  <c r="E84" i="1"/>
  <c r="K83" i="1"/>
  <c r="J83" i="1"/>
  <c r="I83" i="1"/>
  <c r="E82" i="1"/>
  <c r="E90" i="1" s="1"/>
  <c r="E81" i="1"/>
  <c r="E89" i="1" s="1"/>
  <c r="E80" i="1"/>
  <c r="K74" i="1"/>
  <c r="J74" i="1"/>
  <c r="I74" i="1"/>
  <c r="H74" i="1"/>
  <c r="E73" i="1"/>
  <c r="E72" i="1"/>
  <c r="E71" i="1"/>
  <c r="K70" i="1"/>
  <c r="J70" i="1"/>
  <c r="I70" i="1"/>
  <c r="H70" i="1"/>
  <c r="E69" i="1"/>
  <c r="E68" i="1"/>
  <c r="E67" i="1"/>
  <c r="K66" i="1"/>
  <c r="J66" i="1"/>
  <c r="I66" i="1"/>
  <c r="E65" i="1"/>
  <c r="E64" i="1"/>
  <c r="E63" i="1"/>
  <c r="K62" i="1"/>
  <c r="J62" i="1"/>
  <c r="I62" i="1"/>
  <c r="E61" i="1"/>
  <c r="E60" i="1"/>
  <c r="E59" i="1"/>
  <c r="K58" i="1"/>
  <c r="J58" i="1"/>
  <c r="I58" i="1"/>
  <c r="E57" i="1"/>
  <c r="E56" i="1"/>
  <c r="E55" i="1"/>
  <c r="K54" i="1"/>
  <c r="J54" i="1"/>
  <c r="I54" i="1"/>
  <c r="E53" i="1"/>
  <c r="E52" i="1"/>
  <c r="E51" i="1"/>
  <c r="K50" i="1"/>
  <c r="J50" i="1"/>
  <c r="I50" i="1"/>
  <c r="H50" i="1"/>
  <c r="E49" i="1"/>
  <c r="E48" i="1"/>
  <c r="E47" i="1"/>
  <c r="K41" i="1"/>
  <c r="J41" i="1"/>
  <c r="I41" i="1"/>
  <c r="H41" i="1"/>
  <c r="E40" i="1"/>
  <c r="E39" i="1"/>
  <c r="E38" i="1"/>
  <c r="K37" i="1"/>
  <c r="J37" i="1"/>
  <c r="I37" i="1"/>
  <c r="H37" i="1"/>
  <c r="E36" i="1"/>
  <c r="E35" i="1"/>
  <c r="E34" i="1"/>
  <c r="K33" i="1"/>
  <c r="J33" i="1"/>
  <c r="I33" i="1"/>
  <c r="H33" i="1"/>
  <c r="E32" i="1"/>
  <c r="E31" i="1"/>
  <c r="E30" i="1"/>
  <c r="K156" i="1"/>
  <c r="J156" i="1"/>
  <c r="I156" i="1"/>
  <c r="H156" i="1"/>
  <c r="E155" i="1"/>
  <c r="E154" i="1"/>
  <c r="E153" i="1"/>
  <c r="K24" i="1"/>
  <c r="J24" i="1"/>
  <c r="I24" i="1"/>
  <c r="E22" i="1"/>
  <c r="E26" i="1" s="1"/>
  <c r="E21" i="1"/>
  <c r="E14" i="1"/>
  <c r="E13" i="1"/>
  <c r="E12" i="1"/>
  <c r="E10" i="1"/>
  <c r="E9" i="1"/>
  <c r="E8" i="1"/>
  <c r="E180" i="1" l="1"/>
  <c r="E91" i="1"/>
  <c r="E159" i="1"/>
  <c r="E70" i="1"/>
  <c r="E18" i="1"/>
  <c r="E44" i="1"/>
  <c r="E45" i="1" s="1"/>
  <c r="E77" i="1"/>
  <c r="E116" i="1"/>
  <c r="E11" i="1"/>
  <c r="E33" i="1"/>
  <c r="E37" i="1" s="1"/>
  <c r="E41" i="1"/>
  <c r="E54" i="1"/>
  <c r="E74" i="1"/>
  <c r="E105" i="1"/>
  <c r="E122" i="1"/>
  <c r="E138" i="1"/>
  <c r="E15" i="1"/>
  <c r="E156" i="1"/>
  <c r="E50" i="1"/>
  <c r="E66" i="1"/>
  <c r="E96" i="1"/>
  <c r="E109" i="1"/>
  <c r="E165" i="1"/>
  <c r="E134" i="1"/>
  <c r="E62" i="1"/>
  <c r="E130" i="1"/>
  <c r="E58" i="1"/>
  <c r="E83" i="1"/>
  <c r="E126" i="1"/>
  <c r="E142" i="1"/>
  <c r="E87" i="1"/>
  <c r="E113" i="1"/>
  <c r="E146" i="1"/>
  <c r="E28" i="1" l="1"/>
  <c r="E160" i="1"/>
  <c r="E117" i="1"/>
  <c r="G75" i="1"/>
  <c r="H75" i="1"/>
  <c r="I75" i="1"/>
  <c r="J75" i="1"/>
  <c r="K75" i="1"/>
  <c r="G76" i="1"/>
  <c r="G78" i="1" s="1"/>
  <c r="H76" i="1"/>
  <c r="I76" i="1"/>
  <c r="J76" i="1"/>
  <c r="K76" i="1"/>
  <c r="I77" i="1"/>
  <c r="J77" i="1"/>
  <c r="K77" i="1"/>
  <c r="F76" i="1"/>
  <c r="F75" i="1"/>
  <c r="F78" i="1" l="1"/>
  <c r="I78" i="1"/>
  <c r="J78" i="1"/>
  <c r="K78" i="1"/>
  <c r="G17" i="1"/>
  <c r="G180" i="1" s="1"/>
  <c r="H17" i="1"/>
  <c r="I17" i="1"/>
  <c r="J17" i="1"/>
  <c r="K17" i="1"/>
  <c r="I18" i="1"/>
  <c r="J18" i="1"/>
  <c r="K18" i="1"/>
  <c r="G16" i="1"/>
  <c r="G179" i="1" s="1"/>
  <c r="H16" i="1"/>
  <c r="I16" i="1"/>
  <c r="J16" i="1"/>
  <c r="K16" i="1"/>
  <c r="F16" i="1"/>
  <c r="F179" i="1" s="1"/>
  <c r="G19" i="1" l="1"/>
  <c r="H179" i="1"/>
  <c r="I181" i="1"/>
  <c r="K180" i="1"/>
  <c r="K179" i="1"/>
  <c r="I179" i="1"/>
  <c r="J181" i="1"/>
  <c r="J180" i="1"/>
  <c r="J179" i="1"/>
  <c r="K181" i="1"/>
  <c r="I180" i="1"/>
  <c r="E75" i="1"/>
  <c r="E76" i="1"/>
  <c r="E17" i="1"/>
  <c r="F17" i="1"/>
  <c r="E16" i="1"/>
  <c r="I19" i="1"/>
  <c r="J19" i="1"/>
  <c r="K19" i="1"/>
  <c r="H13" i="2"/>
  <c r="I13" i="2"/>
  <c r="J13" i="2"/>
  <c r="F19" i="1" l="1"/>
  <c r="E78" i="1"/>
  <c r="E179" i="1"/>
  <c r="E19" i="1"/>
  <c r="I182" i="1"/>
  <c r="J182" i="1"/>
  <c r="G182" i="1"/>
  <c r="F182" i="1"/>
  <c r="K182" i="1"/>
  <c r="G17" i="2"/>
  <c r="D17" i="2" s="1"/>
  <c r="D13" i="2"/>
</calcChain>
</file>

<file path=xl/sharedStrings.xml><?xml version="1.0" encoding="utf-8"?>
<sst xmlns="http://schemas.openxmlformats.org/spreadsheetml/2006/main" count="508" uniqueCount="186">
  <si>
    <t>№ п/п</t>
  </si>
  <si>
    <t>Объем затрат(в разрезе источников финансирования)</t>
  </si>
  <si>
    <t>В том числе</t>
  </si>
  <si>
    <t>2026-2031</t>
  </si>
  <si>
    <t xml:space="preserve">Сроки (этапы) исполнения мероприятий. </t>
  </si>
  <si>
    <t>Участники мероприятий</t>
  </si>
  <si>
    <t xml:space="preserve">тыс. рублей </t>
  </si>
  <si>
    <t>Приложение № 1 к муниципальной программе</t>
  </si>
  <si>
    <t>Главные распорядители бюджетных средств (ГРБС/РБС)</t>
  </si>
  <si>
    <t>Источник финансирования</t>
  </si>
  <si>
    <t>Срок начала и окончания реализации программы</t>
  </si>
  <si>
    <t>ВСЕГО</t>
  </si>
  <si>
    <t>в том числе по годам, тыс. руб.:</t>
  </si>
  <si>
    <t>Федеральный бюджет</t>
  </si>
  <si>
    <t>Краевой бюджет</t>
  </si>
  <si>
    <t>Местный бюджет</t>
  </si>
  <si>
    <t>Итого по процессной части программы:</t>
  </si>
  <si>
    <t>Приложение № 2 к муниципальной программе</t>
  </si>
  <si>
    <t>Срок исполнения</t>
  </si>
  <si>
    <t>Индикаторы</t>
  </si>
  <si>
    <t>Единица измерения</t>
  </si>
  <si>
    <t>Фактическое значение</t>
  </si>
  <si>
    <t>Планируемое значение (по годам реализации Программы)</t>
  </si>
  <si>
    <t>Процессная часть программы.</t>
  </si>
  <si>
    <t>Итого</t>
  </si>
  <si>
    <t>1.1.</t>
  </si>
  <si>
    <t>2026, 2027, 2028, 2029, 2030, 2031</t>
  </si>
  <si>
    <t>3.1.</t>
  </si>
  <si>
    <t>Приложение № 3 к муниципальной программе</t>
  </si>
  <si>
    <t>2026,2027, 2028, 2029, 2030, 2031</t>
  </si>
  <si>
    <t>ИТОГО подпрограмме 1:</t>
  </si>
  <si>
    <t>ИТОГО подпрограмме 2:</t>
  </si>
  <si>
    <t>ИТОГО подпрограмме 3:</t>
  </si>
  <si>
    <t>Наименование мероприятий</t>
  </si>
  <si>
    <t>Подпрограмма 1. "Обеспечение жильем отдельных категорий граждан Карагинского муниципального района"</t>
  </si>
  <si>
    <t>квартир</t>
  </si>
  <si>
    <t>приобретение жилых помещений</t>
  </si>
  <si>
    <t>ремонт и содержание жилых помещений</t>
  </si>
  <si>
    <t>Мероприятие "Изготовление технической документации объекта недвижимости"</t>
  </si>
  <si>
    <t>Количество технических документов объектов недвижимости</t>
  </si>
  <si>
    <t xml:space="preserve">Мероприятие "Оценка бесхозяйного имущества и имущества Карагинского муниципального района"                          </t>
  </si>
  <si>
    <t>Количество квартир в спецжилфонде</t>
  </si>
  <si>
    <t>шт.</t>
  </si>
  <si>
    <t xml:space="preserve">Мероприятие "Приобретение, содержание и регистрация имущества Карагинского муниципального района, бесхозяйного и иного имущества в соответствии с действующим законодательством, находящегося на территории Карагинского муниципального района"                          </t>
  </si>
  <si>
    <t xml:space="preserve">Мероприятие "Разработка и оформление документации в отношении дорог местного значения" </t>
  </si>
  <si>
    <t>Мероприятие "Выполнение работ по содержанию дорог общего пользования в с. Кострома"</t>
  </si>
  <si>
    <t xml:space="preserve">Количество дорог </t>
  </si>
  <si>
    <t xml:space="preserve">Количество документов </t>
  </si>
  <si>
    <t>Мероприятие "Субсидирование перевозок"</t>
  </si>
  <si>
    <t>Количество маршрутов</t>
  </si>
  <si>
    <r>
      <rPr>
        <b/>
        <sz val="11"/>
        <color theme="1"/>
        <rFont val="Times New Roman"/>
        <family val="1"/>
        <charset val="204"/>
      </rPr>
      <t xml:space="preserve">Цель </t>
    </r>
    <r>
      <rPr>
        <sz val="11"/>
        <color theme="1"/>
        <rFont val="Times New Roman"/>
        <family val="1"/>
        <charset val="204"/>
      </rPr>
      <t>подпрограммы 1. Обеспечение комфортным жильем детей-сирот и детей, оставшихся без попечения родителей, лиц из числа детей-сирот и детей, оставшихся без попечения родителей..</t>
    </r>
  </si>
  <si>
    <r>
      <rPr>
        <b/>
        <sz val="11"/>
        <color theme="1"/>
        <rFont val="Times New Roman"/>
        <family val="1"/>
        <charset val="204"/>
      </rPr>
      <t>Задача</t>
    </r>
    <r>
      <rPr>
        <sz val="11"/>
        <color theme="1"/>
        <rFont val="Times New Roman"/>
        <family val="1"/>
        <charset val="204"/>
      </rPr>
      <t xml:space="preserve"> подпрограммы 1. Приобретение комфортного жилья для детей-сирот и детей, оставшихся без попечения родителей, лиц из числа детей-сирот и детей, оставшихся без попечения родителей.</t>
    </r>
  </si>
  <si>
    <t>Меропритие "Рекультивация несанкционированной свалки"</t>
  </si>
  <si>
    <t>Количество свалок</t>
  </si>
  <si>
    <t>Мероприятие "Разработка, корректировка и внесение изменений в документы территориального планирования, градостроительных документов (генеральных планов поселений, правил землепользования и застройки и других)"</t>
  </si>
  <si>
    <t>Меропритие "Региональный проект "Жилье""</t>
  </si>
  <si>
    <t>Количество документов</t>
  </si>
  <si>
    <r>
      <rPr>
        <b/>
        <sz val="11"/>
        <color theme="1"/>
        <rFont val="Times New Roman"/>
        <family val="1"/>
        <charset val="204"/>
      </rPr>
      <t>Задача</t>
    </r>
    <r>
      <rPr>
        <sz val="11"/>
        <color theme="1"/>
        <rFont val="Times New Roman"/>
        <family val="1"/>
        <charset val="204"/>
      </rPr>
      <t xml:space="preserve"> подпрограммы 5. Подготовка и утверждение документов территориального планирования.</t>
    </r>
  </si>
  <si>
    <t>Мероприятие "Предоставление субсидий районным муниципальным унитарным предприятиям на возмещение недополученных доходов и (или) финансовое обеспечение (возмещение) затрат в связи с производством (реализацией) товаров, выполнением работ, оказанием услуг"</t>
  </si>
  <si>
    <t>руб.</t>
  </si>
  <si>
    <t xml:space="preserve">Администрация Карагинского муниципального района/комитет по управлению муниципальным имуществом и ЖКХ </t>
  </si>
  <si>
    <t>комитет по управлению муниципальным имуществом и ЖКХ</t>
  </si>
  <si>
    <t>1.2.</t>
  </si>
  <si>
    <t>Основное мероприятие "Изготовление технической документации объекта недвижимости"</t>
  </si>
  <si>
    <t>Основное мероприятие "Оценка бесхозяйного имущества и имущества Карагинского муниципального района"</t>
  </si>
  <si>
    <t>2.2.</t>
  </si>
  <si>
    <t>Основное мероприятие "Содержание, аварийное обслуживание и ремонт муниципального имущества Карагинского муниципального района"</t>
  </si>
  <si>
    <t>Основное мероприятие "Приобретение, содержание и регистрация имущества Карагинского муниципального района, бесхозяйного и иного имущества в соответствии с действующим законодательством, находящегося на территории Карагинского муниципального района"</t>
  </si>
  <si>
    <t>Основное мероприятие "Выполнение работ по содержанию дорог общего пользования в с. Кострома"</t>
  </si>
  <si>
    <t>Основное мероприятие "Субсидирование перевозок"</t>
  </si>
  <si>
    <t>ИТОГО подпрограмме 4:</t>
  </si>
  <si>
    <t>Основное мероприятие "Создание мест накопления твердых коммунальных отходов"</t>
  </si>
  <si>
    <t>Основное мероприятие "Рекультивация несанкционированной свалки"</t>
  </si>
  <si>
    <t>ИТОГО подпрограмме 5:</t>
  </si>
  <si>
    <t>4.1.</t>
  </si>
  <si>
    <t>4.2.</t>
  </si>
  <si>
    <t>Основное мероприятие "Предоставление субсидий районным муниципальным унитарным предприятиям на возмещение недополученных доходов и (или) финансовое обеспечение (возмещение) затрат в связи с производством (реализацией) товаров, выполнением работ, оказанием услуг"</t>
  </si>
  <si>
    <t>8.1.</t>
  </si>
  <si>
    <t>ИТОГО подпрограмме 8:</t>
  </si>
  <si>
    <t>Планируемые индикаторы реализации муниципальной программы "Совершенствование системы управления муниципальным имуществом и земельными отношениями, развитие транспортной доступности в Карагинском муниципальном районе"</t>
  </si>
  <si>
    <t>Мероприятие "Приобретение и ремонт жилых помещений для детей-сирот и детей, оставшихся без попечения родителей, лиц из числа детей-сирот и детей, оставшихся без попечения родителей"</t>
  </si>
  <si>
    <t>Мероприятие "Содержание и ремонт жилого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t>
  </si>
  <si>
    <t>Подпрограмма 2. "Обращение с твердыми бытовыми отходами в Карагинском муниципальном районе"</t>
  </si>
  <si>
    <t>Объем финансирования</t>
  </si>
  <si>
    <t>Количество объектов</t>
  </si>
  <si>
    <t xml:space="preserve">Мероприятие "Создание мест накопления твердых коммунальных отходов"                          </t>
  </si>
  <si>
    <t>Подпрограмма 3. "Создание условий для предоставления транспортных услуг населению и организациям транспортного обслуживания населения между поселениями в границах муниципального района"</t>
  </si>
  <si>
    <t>Меропритие "Оплата услуг перевозчиков по муниципальным маршрутам, определенных в соответствии с Федеральным законом от 5 апреля 2013 г. № 44-ФЗ «О контрактной системе в сфере закупок товаров, работ, услуг для обеспечения государственных и муниципальных нужд"</t>
  </si>
  <si>
    <t>Мероприятие "Приобретение иных товаров, работ и услуг, необходимых для выполнения полномочий по организации межселенных перевозок в соответствии с Федеральным законом от 5 апреля 2013 г. № 44-ФЗ «О контрактной системе в сфере закупок товаров, работ, услуг для обеспечения государственных и муниципальных нужд"</t>
  </si>
  <si>
    <t>Количество имущества</t>
  </si>
  <si>
    <r>
      <rPr>
        <b/>
        <sz val="11"/>
        <color theme="1"/>
        <rFont val="Times New Roman"/>
        <family val="1"/>
        <charset val="204"/>
      </rPr>
      <t xml:space="preserve">Цель </t>
    </r>
    <r>
      <rPr>
        <sz val="11"/>
        <color theme="1"/>
        <rFont val="Times New Roman"/>
        <family val="1"/>
        <charset val="204"/>
      </rPr>
      <t xml:space="preserve">подпрограммы 3. Создание условий для предоставления транспортных услуг населению и организациям транспортного обслуживания населения.         </t>
    </r>
  </si>
  <si>
    <t>Подпрограмма 4. "Приобретение имущества для обеспечения нужд Карагинского муниципального района"</t>
  </si>
  <si>
    <r>
      <rPr>
        <b/>
        <sz val="11"/>
        <color theme="1"/>
        <rFont val="Times New Roman"/>
        <family val="1"/>
        <charset val="204"/>
      </rPr>
      <t>Цель</t>
    </r>
    <r>
      <rPr>
        <sz val="11"/>
        <color theme="1"/>
        <rFont val="Times New Roman"/>
        <family val="1"/>
        <charset val="204"/>
      </rPr>
      <t xml:space="preserve"> подпрограммы 4. Рациональное управление муниципальным имуществом Карагинского муниципального района.</t>
    </r>
  </si>
  <si>
    <r>
      <rPr>
        <b/>
        <sz val="11"/>
        <color theme="1"/>
        <rFont val="Times New Roman"/>
        <family val="1"/>
        <charset val="204"/>
      </rPr>
      <t xml:space="preserve">Задача </t>
    </r>
    <r>
      <rPr>
        <sz val="11"/>
        <color theme="1"/>
        <rFont val="Times New Roman"/>
        <family val="1"/>
        <charset val="204"/>
      </rPr>
      <t>подпрограммы 4. Содержание муниципальног имущества Карагинского муниципального района, изготовление необходимой технической документации объектов недвижимости</t>
    </r>
  </si>
  <si>
    <t>Мероприятие "Приобретение жилых помещений для создания спецжилфонда Карагинского муниципального района"</t>
  </si>
  <si>
    <t xml:space="preserve">Количество квартир </t>
  </si>
  <si>
    <t>Количество документов по оценке объектов</t>
  </si>
  <si>
    <t xml:space="preserve">Мероприятие "Содержание, аварийное обслуживание и ремонт квартир спецжилфонда Карагинского муниципального района"                         </t>
  </si>
  <si>
    <t xml:space="preserve">Мероприятие "Содержание, аварийное обслуживание и ремонт муниципального имущества Карагинского муниципального района"                      </t>
  </si>
  <si>
    <t xml:space="preserve">Мероприятие "Оформление прав собственности на муниципальное имущество Карагинского муниципального района"                          </t>
  </si>
  <si>
    <t>Подпрограмма 5. "Обеспечение функционирования системы управления земельными ресурсами"</t>
  </si>
  <si>
    <r>
      <rPr>
        <b/>
        <sz val="11"/>
        <color theme="1"/>
        <rFont val="Times New Roman"/>
        <family val="1"/>
        <charset val="204"/>
      </rPr>
      <t xml:space="preserve">Цель </t>
    </r>
    <r>
      <rPr>
        <sz val="11"/>
        <color theme="1"/>
        <rFont val="Times New Roman"/>
        <family val="1"/>
        <charset val="204"/>
      </rPr>
      <t xml:space="preserve">подпрограммы 5. Разработка, корректировка и внесение изменений в документы территориального планирования, градостроительных документов.         </t>
    </r>
  </si>
  <si>
    <t>Подпрограмма 8. "Создание условий для организации деятельности районных муниципальных унитарных предприятий"</t>
  </si>
  <si>
    <r>
      <rPr>
        <b/>
        <sz val="11"/>
        <color theme="1"/>
        <rFont val="Times New Roman"/>
        <family val="1"/>
        <charset val="204"/>
      </rPr>
      <t xml:space="preserve">Цель </t>
    </r>
    <r>
      <rPr>
        <sz val="11"/>
        <color theme="1"/>
        <rFont val="Times New Roman"/>
        <family val="1"/>
        <charset val="204"/>
      </rPr>
      <t xml:space="preserve">подпрограммы 8. Создание условий для организации деятельности районных муниципальных унитарных предприятий.         </t>
    </r>
  </si>
  <si>
    <r>
      <rPr>
        <b/>
        <sz val="11"/>
        <color theme="1"/>
        <rFont val="Times New Roman"/>
        <family val="1"/>
        <charset val="204"/>
      </rPr>
      <t>Задача</t>
    </r>
    <r>
      <rPr>
        <sz val="11"/>
        <color theme="1"/>
        <rFont val="Times New Roman"/>
        <family val="1"/>
        <charset val="204"/>
      </rPr>
      <t xml:space="preserve"> подпрограммы 8. Субсидирование районных муниципальных унитарных предприятий.</t>
    </r>
  </si>
  <si>
    <t>Подпрограмма 9 "Осуществление дорожной деятельности в отношении автомобильных дорог местного значения"</t>
  </si>
  <si>
    <r>
      <rPr>
        <b/>
        <sz val="11"/>
        <color theme="1"/>
        <rFont val="Times New Roman"/>
        <family val="1"/>
        <charset val="204"/>
      </rPr>
      <t xml:space="preserve">Задача </t>
    </r>
    <r>
      <rPr>
        <sz val="11"/>
        <color theme="1"/>
        <rFont val="Times New Roman"/>
        <family val="1"/>
        <charset val="204"/>
      </rPr>
      <t>подпрограммы 9. Содержание и ремонт дорог местного значения, оформление технической документации.</t>
    </r>
  </si>
  <si>
    <r>
      <rPr>
        <b/>
        <sz val="11"/>
        <color theme="1"/>
        <rFont val="Times New Roman"/>
        <family val="1"/>
        <charset val="204"/>
      </rPr>
      <t xml:space="preserve">Цель </t>
    </r>
    <r>
      <rPr>
        <sz val="11"/>
        <color theme="1"/>
        <rFont val="Times New Roman"/>
        <family val="1"/>
        <charset val="204"/>
      </rPr>
      <t xml:space="preserve">подпрограммы 9. Содержание дорог местного значения в надлежащем состоянии.         </t>
    </r>
  </si>
  <si>
    <t xml:space="preserve">Мероприятие "Оформление прав собственности на автомобильные дороги местного значения" </t>
  </si>
  <si>
    <t>Количество документов на дороги</t>
  </si>
  <si>
    <t>Подпрограмма 10 А. "Строительство социально значимых объектов (в том числе разработка документов и оказание услуг)"</t>
  </si>
  <si>
    <r>
      <rPr>
        <b/>
        <sz val="11"/>
        <color theme="1"/>
        <rFont val="Times New Roman"/>
        <family val="1"/>
        <charset val="204"/>
      </rPr>
      <t xml:space="preserve">Цель </t>
    </r>
    <r>
      <rPr>
        <sz val="11"/>
        <color theme="1"/>
        <rFont val="Times New Roman"/>
        <family val="1"/>
        <charset val="204"/>
      </rPr>
      <t xml:space="preserve">подпрограммы 1 А. Строительство социально значимых объектов (в том числе разработка документов и оказание услуг).         </t>
    </r>
  </si>
  <si>
    <r>
      <rPr>
        <b/>
        <sz val="11"/>
        <color theme="1"/>
        <rFont val="Times New Roman"/>
        <family val="1"/>
        <charset val="204"/>
      </rPr>
      <t>Задача</t>
    </r>
    <r>
      <rPr>
        <sz val="11"/>
        <color theme="1"/>
        <rFont val="Times New Roman"/>
        <family val="1"/>
        <charset val="204"/>
      </rPr>
      <t xml:space="preserve"> подпрограммы 10 А. Строительство социально значимых объектов (в том числе разработка документов и оказание услуг).</t>
    </r>
  </si>
  <si>
    <t>Подпрограмма 10 В. "Охрана окружающей среды и обеспечение экологической безопасности"</t>
  </si>
  <si>
    <t>Мероприятие "Разработка проектно-сметной документации для строительства полигонов ТБО"</t>
  </si>
  <si>
    <t>Меропритие "Разработка проектно-сметной документации по расширению свалки в п.Оссора"</t>
  </si>
  <si>
    <t>Меропритие "Субсидирование содержания свалки п. Оссора"</t>
  </si>
  <si>
    <t>Меропритие "Изготовление кадастровых паспортов земельных участков для размещения бытовых отходов для всех поселений"</t>
  </si>
  <si>
    <t>Меропритие "Организация и проведения акции «Чистый берег»"</t>
  </si>
  <si>
    <t>Количество акций</t>
  </si>
  <si>
    <t>Меропритие "Проведение обследований, получение заключений, разрешений по объектам размещения отходов"</t>
  </si>
  <si>
    <r>
      <rPr>
        <b/>
        <sz val="11"/>
        <color theme="1"/>
        <rFont val="Times New Roman"/>
        <family val="1"/>
        <charset val="204"/>
      </rPr>
      <t>Цель</t>
    </r>
    <r>
      <rPr>
        <sz val="11"/>
        <color theme="1"/>
        <rFont val="Times New Roman"/>
        <family val="1"/>
        <charset val="204"/>
      </rPr>
      <t xml:space="preserve"> подпрограммы 2. </t>
    </r>
    <r>
      <rPr>
        <sz val="11"/>
        <rFont val="Times New Roman"/>
        <family val="1"/>
        <charset val="204"/>
      </rPr>
      <t>Обеспечение экологически безопасного размещения бытовых отходов</t>
    </r>
  </si>
  <si>
    <r>
      <rPr>
        <b/>
        <sz val="11"/>
        <color theme="1"/>
        <rFont val="Times New Roman"/>
        <family val="1"/>
        <charset val="204"/>
      </rPr>
      <t xml:space="preserve">Задача </t>
    </r>
    <r>
      <rPr>
        <sz val="11"/>
        <color theme="1"/>
        <rFont val="Times New Roman"/>
        <family val="1"/>
        <charset val="204"/>
      </rPr>
      <t xml:space="preserve">подпрограммы 2. </t>
    </r>
    <r>
      <rPr>
        <sz val="11"/>
        <rFont val="Times New Roman"/>
        <family val="1"/>
        <charset val="204"/>
      </rPr>
      <t>Качественное содержание мест размещения бытовых отходов</t>
    </r>
    <r>
      <rPr>
        <sz val="11"/>
        <color rgb="FFFF0000"/>
        <rFont val="Times New Roman"/>
        <family val="1"/>
        <charset val="204"/>
      </rPr>
      <t xml:space="preserve"> </t>
    </r>
  </si>
  <si>
    <r>
      <rPr>
        <b/>
        <sz val="11"/>
        <color theme="1"/>
        <rFont val="Times New Roman"/>
        <family val="1"/>
        <charset val="204"/>
      </rPr>
      <t xml:space="preserve">Цель </t>
    </r>
    <r>
      <rPr>
        <sz val="11"/>
        <color theme="1"/>
        <rFont val="Times New Roman"/>
        <family val="1"/>
        <charset val="204"/>
      </rPr>
      <t xml:space="preserve">подпрограммы 10 В. </t>
    </r>
    <r>
      <rPr>
        <sz val="11"/>
        <rFont val="Times New Roman"/>
        <family val="1"/>
        <charset val="204"/>
      </rPr>
      <t>Улучшение состояния окружающей среды в Карагинском муниципального районе</t>
    </r>
    <r>
      <rPr>
        <sz val="11"/>
        <color theme="1"/>
        <rFont val="Times New Roman"/>
        <family val="1"/>
        <charset val="204"/>
      </rPr>
      <t xml:space="preserve">.         </t>
    </r>
  </si>
  <si>
    <r>
      <rPr>
        <b/>
        <sz val="11"/>
        <color theme="1"/>
        <rFont val="Times New Roman"/>
        <family val="1"/>
        <charset val="204"/>
      </rPr>
      <t>Задача</t>
    </r>
    <r>
      <rPr>
        <sz val="11"/>
        <color theme="1"/>
        <rFont val="Times New Roman"/>
        <family val="1"/>
        <charset val="204"/>
      </rPr>
      <t xml:space="preserve"> подпрограммы 10 В. </t>
    </r>
    <r>
      <rPr>
        <sz val="11"/>
        <rFont val="Times New Roman"/>
        <family val="1"/>
        <charset val="204"/>
      </rPr>
      <t>Организация системы обезвреживания, переработки и утилизации бытовых, промышленных отходов на территории Карагинского муниципального района.</t>
    </r>
  </si>
  <si>
    <r>
      <rPr>
        <b/>
        <sz val="11"/>
        <color theme="1"/>
        <rFont val="Times New Roman"/>
        <family val="1"/>
        <charset val="204"/>
      </rPr>
      <t>Задача</t>
    </r>
    <r>
      <rPr>
        <sz val="11"/>
        <color theme="1"/>
        <rFont val="Times New Roman"/>
        <family val="1"/>
        <charset val="204"/>
      </rPr>
      <t xml:space="preserve"> подпрограммы 3. Предоставление транспортных услуг населению.</t>
    </r>
  </si>
  <si>
    <t>Группировка объемов финансирования программных мероприятий по источникам финансирования, главным распорядителям бюджетных средств, распорядителям внебюджетных средств муниципальной программы "Совершенствование системы управления муниципальным имуществом и земельными отношениями, развитие транспортной доступности в Карагинском муниципальном районе"</t>
  </si>
  <si>
    <t>Финансовое обеспечение реализации муниципальной программы  "Совершенствование системы управления муниципальным имуществом и земельными отношениями, развитие транспортной доступности в Карагинском муниципальном районе"</t>
  </si>
  <si>
    <t>Основное мероприятие "Строительство полигона под ТКО"</t>
  </si>
  <si>
    <t>Основное мероприятие "Оплата услуг перевозчиков по муниципальным маршрутам, определенных в соответствии с Федеральным законом от 5 апреля 2013 г. № 44-ФЗ «О контрактной системе в сфере закупок товаров, работ, услуг для обеспечения государственных и муниципальных нужд"</t>
  </si>
  <si>
    <t>3.6.</t>
  </si>
  <si>
    <t>Основное мероприятие "Приобретение иных товаров, работ и услуг, необходимых для выполнения полномочий по организации межселенных перевозок в соответствии с Федеральным законом от 5 апреля 2013 г. № 44-ФЗ «О контрактной системе в сфере закупок товаров, работ, услуг для обеспечения государственных и муниципальных нужд"</t>
  </si>
  <si>
    <t>3.7.</t>
  </si>
  <si>
    <t>Основное мероприятие "Приобретение жилых помещений для создания спецжилфонда Карагинского муниципального района"</t>
  </si>
  <si>
    <t>4.3.</t>
  </si>
  <si>
    <t>4.5.</t>
  </si>
  <si>
    <t>4.6.</t>
  </si>
  <si>
    <t>4.8.</t>
  </si>
  <si>
    <t>4.7.</t>
  </si>
  <si>
    <t>Основное мероприятие "Оформление прав собственности на муниципальное имущество Карагинского муниципального района"</t>
  </si>
  <si>
    <t>5.3.</t>
  </si>
  <si>
    <t>Основное мероприятие "Корректировка и внесение изменений в документы территориального планирования (генеральных планов поселений, правил землепользования и застройки и других)"</t>
  </si>
  <si>
    <t xml:space="preserve"> 5.F1.</t>
  </si>
  <si>
    <t>Подпрограмма 9. "Осуществление дорожной деятельности в отношении дорог местного значения, обеспечение безопасности дорожного движения, а так же осуществление иных полномочий в области использования автомобильных дорог в границах поселений"</t>
  </si>
  <si>
    <t>Основное мероприятие "Оформление прав собственности на автомобильные дороги местного значения"</t>
  </si>
  <si>
    <t>9.1.</t>
  </si>
  <si>
    <t>9.2.</t>
  </si>
  <si>
    <t>9.3.</t>
  </si>
  <si>
    <t>ИТОГО подпрограмме 9:</t>
  </si>
  <si>
    <t>10 А.1.</t>
  </si>
  <si>
    <t>ИТОГО подпрограмме 10 А:</t>
  </si>
  <si>
    <t>Основное мероприятие "Разработка проектно-сметной документации для строительства полигонов ТБО"</t>
  </si>
  <si>
    <t>10 В.1.</t>
  </si>
  <si>
    <t>10 В.2.</t>
  </si>
  <si>
    <t>Основное мероприятие "Разработка проектно-сметной документации по расширению свалки в п.Оссора"</t>
  </si>
  <si>
    <t>ИТОГО подпрограмме 10 В:</t>
  </si>
  <si>
    <t>10 В.3.</t>
  </si>
  <si>
    <t>Основное мероприятие "Субсидирование содержания свалки п. Оссора"</t>
  </si>
  <si>
    <t>10 В.4.</t>
  </si>
  <si>
    <t>10 В.5.</t>
  </si>
  <si>
    <t>Основное мероприятие "Изготовление кадастровых паспортов земельных участков для размещения бытовых отходов для всех поселений"</t>
  </si>
  <si>
    <t>10 В.6.</t>
  </si>
  <si>
    <t>10 В.7.</t>
  </si>
  <si>
    <t>Основное мероприятие "Проведение обследований, получение заключений, разрешений по объектам размещения отходов"</t>
  </si>
  <si>
    <t>Основное мероприятие "Организация и проведения акции «Чистый берег»"</t>
  </si>
  <si>
    <t>10 В.8.</t>
  </si>
  <si>
    <t>Основное мероприятие "Строительство полигонов твердых коммунальных отходов"</t>
  </si>
  <si>
    <r>
      <rPr>
        <b/>
        <sz val="11"/>
        <color theme="1"/>
        <rFont val="Times New Roman"/>
        <family val="1"/>
        <charset val="204"/>
      </rPr>
      <t>Задачи программы:</t>
    </r>
    <r>
      <rPr>
        <sz val="11"/>
        <color theme="1"/>
        <rFont val="Times New Roman"/>
        <family val="1"/>
        <charset val="204"/>
      </rPr>
      <t xml:space="preserve"> 1. Приобретение комфортного жилья для детей-сирот и детей, оставшихся без попечения родителей, лиц из числа детей-сирот и детей, оставшихся без попечения родителей.
2. Качественное содержание мест размещения бытовых отходов
3. Предоставление транспортных услуг населению.
4. Содержание муниципального имущества Карагинского муниципального района, изготовление необходимой технической документации объектов недвижимости.
4. Предоставление транспортных услуг населению.
5. Подготовка и утверждение документов территориального планирования.
6. Субсидирование районных муниципальных унитарных предприятий.
7. Содержание и ремонт дорог местного значения, оформление технической документации.
8. Строительство социально значимых объектов (в том числе разработка документов и оказание услуг).  
9. Организация системы обезвреживания, переработки и утилизации бытовых, промышленных отходов на территории Карагинского муниципального района.       
</t>
    </r>
  </si>
  <si>
    <t>Проектная часть программы</t>
  </si>
  <si>
    <t>Процессная часть программы</t>
  </si>
  <si>
    <t xml:space="preserve">ВСЕГО  </t>
  </si>
  <si>
    <t>Основное мероприятие "Строительство социально значимых объектов (в том числе разработка документов и оказание услуг"</t>
  </si>
  <si>
    <t xml:space="preserve">Мероприятие 2.2. "Строительство полигона под ТКО"                          </t>
  </si>
  <si>
    <t>Мероприятие 10 А.1. "Строительство социально значимых объектов (в том числе разработка документов и оказание услуг"</t>
  </si>
  <si>
    <t>Меропритие 10 В.8. "Строительство полигонов твердых коммунальных отходов"</t>
  </si>
  <si>
    <r>
      <rPr>
        <b/>
        <sz val="11"/>
        <color theme="1"/>
        <rFont val="Times New Roman"/>
        <family val="1"/>
        <charset val="204"/>
      </rPr>
      <t>Цели программы:</t>
    </r>
    <r>
      <rPr>
        <sz val="11"/>
        <color theme="1"/>
        <rFont val="Times New Roman"/>
        <family val="1"/>
        <charset val="204"/>
      </rPr>
      <t xml:space="preserve"> 1. Обеспечение комфортным жильем детей-сирот и детей, оставшихся без попечения родителей, лиц из числа детей-сирот и детей, оставшихся без попечения родителей.
2. Обеспечение экологически безопасного размещения бытовых отходов.
3. Создание условий для предоставления транспортных услуг населению и организациям транспортного обслуживания населения.
4. Рациональное управление муниципальным имуществом Карагинского муниципального района.
5. Разработка, корректировка и внесение изменений в документы территориального планирования, градостроительных документов
6. Создание для организации деятельности районных муниципальных унитарных предприятий.
7. Содержание дорог местного значения в надлежащем состоянии.
8. Строительство социально значимых объектов (в том числе разработка документов и оказание услуг). 
9. Улучшение состояния окружающей среды в Карагинском муниципального районе.        
  </t>
    </r>
  </si>
  <si>
    <t>Основное мероприятие "Содержание и ремонт жилого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t>
  </si>
  <si>
    <t>Основное мероприятие "Содержание, аварийное обслуживание и ремонт квартир спецжилфонда администрации Карагинского муниципального района"</t>
  </si>
  <si>
    <t>Региональный проект "Жилье"</t>
  </si>
  <si>
    <t>Основное мероприятие "Разработка и оформление документации в отношении дорог местного значения в соответствии с действующим законодательством"</t>
  </si>
  <si>
    <t>2.7.</t>
  </si>
  <si>
    <t>Итого по проектной части программы:</t>
  </si>
  <si>
    <t>Итого по программе</t>
  </si>
  <si>
    <t>Основное мероприятие "Приобретение и ремонт жилых помещений для детей-сирот и детей, оставшихся без попечения родителей, лиц из числа детей-сирот и детей, оставшихся без попечения родителей"</t>
  </si>
  <si>
    <t>Количество субсидии</t>
  </si>
  <si>
    <t>Количество объектов, документов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</si>
</sst>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
    <numFmt numFmtId="165" formatCode="#,##0.00000"/>
  </numFmts>
  <fonts count="11" x14ac:knownFonts="1">
    <font>
      <sz val="11"/>
      <color theme="1"/>
      <name val="Calibri"/>
      <family val="2"/>
      <charset val="204"/>
      <scheme val="minor"/>
    </font>
    <font>
      <b/>
      <sz val="11"/>
      <color theme="1"/>
      <name val="Calibri"/>
      <family val="2"/>
      <charset val="204"/>
      <scheme val="minor"/>
    </font>
    <font>
      <sz val="11"/>
      <color theme="1"/>
      <name val="Times New Roman"/>
      <family val="1"/>
      <charset val="204"/>
    </font>
    <font>
      <sz val="11.5"/>
      <color theme="1"/>
      <name val="Times New Roman"/>
      <family val="1"/>
      <charset val="204"/>
    </font>
    <font>
      <b/>
      <sz val="11"/>
      <color theme="1"/>
      <name val="Times New Roman"/>
      <family val="1"/>
      <charset val="204"/>
    </font>
    <font>
      <sz val="8"/>
      <name val="Calibri"/>
      <family val="2"/>
      <charset val="204"/>
      <scheme val="minor"/>
    </font>
    <font>
      <sz val="11"/>
      <color rgb="FFFF0000"/>
      <name val="Times New Roman"/>
      <family val="1"/>
      <charset val="204"/>
    </font>
    <font>
      <sz val="11"/>
      <name val="Times New Roman"/>
      <family val="1"/>
      <charset val="204"/>
    </font>
    <font>
      <sz val="12"/>
      <color rgb="FF000000"/>
      <name val="Times New Roman"/>
      <family val="1"/>
      <charset val="204"/>
    </font>
    <font>
      <sz val="11"/>
      <color rgb="FF000000"/>
      <name val="Times New Roman"/>
      <family val="1"/>
      <charset val="204"/>
    </font>
    <font>
      <b/>
      <sz val="11"/>
      <color rgb="FF000000"/>
      <name val="Times New Roman"/>
      <family val="1"/>
      <charset val="204"/>
    </font>
  </fonts>
  <fills count="5">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67">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1" xfId="0" applyFont="1" applyBorder="1" applyAlignment="1">
      <alignment wrapText="1"/>
    </xf>
    <xf numFmtId="0" fontId="2" fillId="0" borderId="0" xfId="0" applyFont="1" applyAlignment="1">
      <alignment wrapText="1"/>
    </xf>
    <xf numFmtId="0" fontId="0" fillId="0" borderId="0" xfId="0" applyAlignment="1">
      <alignment wrapText="1"/>
    </xf>
    <xf numFmtId="0" fontId="0" fillId="0" borderId="0" xfId="0" applyBorder="1"/>
    <xf numFmtId="0" fontId="2" fillId="0" borderId="1" xfId="0" applyFont="1" applyBorder="1" applyAlignment="1">
      <alignment horizontal="center" vertical="top" wrapText="1"/>
    </xf>
    <xf numFmtId="0" fontId="2" fillId="0" borderId="1" xfId="0" applyFont="1" applyBorder="1" applyAlignment="1">
      <alignment wrapText="1"/>
    </xf>
    <xf numFmtId="0" fontId="4" fillId="0" borderId="1" xfId="0" applyFont="1" applyBorder="1" applyAlignment="1">
      <alignment wrapText="1"/>
    </xf>
    <xf numFmtId="164" fontId="2" fillId="0" borderId="1" xfId="0" applyNumberFormat="1" applyFont="1" applyBorder="1" applyAlignment="1">
      <alignment wrapText="1"/>
    </xf>
    <xf numFmtId="164" fontId="4" fillId="0" borderId="1" xfId="0" applyNumberFormat="1" applyFont="1" applyBorder="1" applyAlignment="1">
      <alignment wrapText="1"/>
    </xf>
    <xf numFmtId="0" fontId="2" fillId="0" borderId="1" xfId="0" applyFont="1" applyBorder="1" applyAlignment="1">
      <alignment horizontal="center" wrapText="1"/>
    </xf>
    <xf numFmtId="164" fontId="4"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top" wrapText="1"/>
    </xf>
    <xf numFmtId="0" fontId="2" fillId="2" borderId="1" xfId="0" applyFont="1" applyFill="1" applyBorder="1" applyAlignment="1">
      <alignment wrapText="1"/>
    </xf>
    <xf numFmtId="164" fontId="4" fillId="2" borderId="1" xfId="0" applyNumberFormat="1" applyFont="1" applyFill="1" applyBorder="1" applyAlignment="1">
      <alignment horizontal="center" vertical="center" wrapText="1"/>
    </xf>
    <xf numFmtId="0" fontId="2" fillId="3" borderId="1" xfId="0" applyFont="1" applyFill="1" applyBorder="1" applyAlignment="1">
      <alignment wrapText="1"/>
    </xf>
    <xf numFmtId="164" fontId="4" fillId="3" borderId="1" xfId="0" applyNumberFormat="1"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3" xfId="0" applyFont="1" applyBorder="1" applyAlignment="1">
      <alignment vertical="top" wrapText="1"/>
    </xf>
    <xf numFmtId="0" fontId="2" fillId="0" borderId="0" xfId="0" applyFont="1" applyAlignment="1">
      <alignment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wrapText="1"/>
    </xf>
    <xf numFmtId="0" fontId="7" fillId="0" borderId="1" xfId="0" applyFont="1" applyBorder="1" applyAlignment="1">
      <alignment horizontal="left" vertical="top" wrapText="1"/>
    </xf>
    <xf numFmtId="0" fontId="7" fillId="0" borderId="1" xfId="0" applyFont="1" applyBorder="1" applyAlignment="1">
      <alignment horizontal="left" wrapText="1"/>
    </xf>
    <xf numFmtId="164" fontId="4" fillId="3" borderId="1" xfId="0" applyNumberFormat="1" applyFont="1" applyFill="1" applyBorder="1" applyAlignment="1">
      <alignment wrapText="1"/>
    </xf>
    <xf numFmtId="0" fontId="0" fillId="3" borderId="0" xfId="0" applyFill="1"/>
    <xf numFmtId="164" fontId="4" fillId="3" borderId="1" xfId="0" applyNumberFormat="1" applyFont="1" applyFill="1" applyBorder="1" applyAlignment="1">
      <alignment horizontal="center" wrapText="1"/>
    </xf>
    <xf numFmtId="0" fontId="2" fillId="0" borderId="1" xfId="0" applyFont="1" applyBorder="1" applyAlignment="1">
      <alignment wrapText="1"/>
    </xf>
    <xf numFmtId="0" fontId="2" fillId="0" borderId="1" xfId="0" applyFont="1" applyBorder="1" applyAlignment="1">
      <alignment vertical="top" wrapText="1"/>
    </xf>
    <xf numFmtId="0" fontId="2" fillId="0" borderId="0" xfId="0" applyFont="1" applyAlignment="1">
      <alignment wrapText="1"/>
    </xf>
    <xf numFmtId="0" fontId="2" fillId="0" borderId="1" xfId="0" applyFont="1" applyBorder="1" applyAlignment="1">
      <alignment horizontal="center" vertical="top" wrapText="1"/>
    </xf>
    <xf numFmtId="0" fontId="2" fillId="0" borderId="1" xfId="0" applyFont="1" applyBorder="1" applyAlignment="1">
      <alignment wrapText="1"/>
    </xf>
    <xf numFmtId="0" fontId="0" fillId="4" borderId="0" xfId="0" applyFill="1"/>
    <xf numFmtId="164" fontId="4" fillId="4" borderId="7" xfId="0" applyNumberFormat="1" applyFont="1" applyFill="1" applyBorder="1" applyAlignment="1">
      <alignment horizontal="center"/>
    </xf>
    <xf numFmtId="0" fontId="2" fillId="0" borderId="6" xfId="0" applyFont="1" applyBorder="1" applyAlignment="1">
      <alignment wrapText="1"/>
    </xf>
    <xf numFmtId="0" fontId="2" fillId="0" borderId="7" xfId="0" applyFont="1" applyBorder="1" applyAlignment="1">
      <alignment horizontal="center" vertical="top" wrapText="1"/>
    </xf>
    <xf numFmtId="0" fontId="2" fillId="0" borderId="7" xfId="0" applyFont="1" applyBorder="1" applyAlignment="1">
      <alignment wrapText="1"/>
    </xf>
    <xf numFmtId="0" fontId="2" fillId="0" borderId="8" xfId="0" applyFont="1" applyBorder="1" applyAlignment="1">
      <alignment wrapText="1"/>
    </xf>
    <xf numFmtId="0" fontId="1" fillId="4" borderId="13" xfId="0" applyFont="1" applyFill="1" applyBorder="1" applyAlignment="1"/>
    <xf numFmtId="0" fontId="1" fillId="4" borderId="2" xfId="0" applyFont="1" applyFill="1" applyBorder="1" applyAlignment="1"/>
    <xf numFmtId="0" fontId="2" fillId="4" borderId="7" xfId="0" applyFont="1" applyFill="1" applyBorder="1" applyAlignment="1"/>
    <xf numFmtId="0" fontId="0" fillId="4" borderId="14" xfId="0" applyFill="1" applyBorder="1" applyAlignment="1">
      <alignment vertical="top"/>
    </xf>
    <xf numFmtId="0" fontId="0" fillId="4" borderId="0" xfId="0" applyFill="1" applyAlignment="1"/>
    <xf numFmtId="0" fontId="0" fillId="0" borderId="0" xfId="0" applyAlignment="1"/>
    <xf numFmtId="0" fontId="2" fillId="0" borderId="1" xfId="0" applyFont="1" applyBorder="1" applyAlignment="1">
      <alignment wrapText="1"/>
    </xf>
    <xf numFmtId="0" fontId="2" fillId="0" borderId="1" xfId="0" applyFont="1" applyBorder="1" applyAlignment="1">
      <alignment horizontal="center" vertical="top" wrapText="1"/>
    </xf>
    <xf numFmtId="164" fontId="2" fillId="4" borderId="1" xfId="0" applyNumberFormat="1" applyFont="1" applyFill="1" applyBorder="1" applyAlignment="1">
      <alignment horizontal="center" vertical="center" wrapText="1"/>
    </xf>
    <xf numFmtId="165" fontId="9" fillId="4" borderId="1" xfId="0" applyNumberFormat="1" applyFont="1" applyFill="1" applyBorder="1" applyAlignment="1">
      <alignment vertical="center"/>
    </xf>
    <xf numFmtId="165" fontId="9" fillId="4" borderId="0" xfId="0" applyNumberFormat="1" applyFont="1" applyFill="1" applyAlignment="1">
      <alignment vertical="center"/>
    </xf>
    <xf numFmtId="165" fontId="9" fillId="4" borderId="1" xfId="0" applyNumberFormat="1" applyFont="1" applyFill="1" applyBorder="1" applyAlignment="1">
      <alignment horizontal="center" vertical="center"/>
    </xf>
    <xf numFmtId="165" fontId="9" fillId="4" borderId="0" xfId="0" applyNumberFormat="1" applyFont="1" applyFill="1" applyAlignment="1">
      <alignment horizontal="center" vertical="center"/>
    </xf>
    <xf numFmtId="0" fontId="2" fillId="0" borderId="1" xfId="0" applyFont="1" applyBorder="1" applyAlignment="1">
      <alignment wrapText="1"/>
    </xf>
    <xf numFmtId="0" fontId="2" fillId="0" borderId="12" xfId="0" applyFont="1" applyBorder="1"/>
    <xf numFmtId="0" fontId="2" fillId="0" borderId="0" xfId="0" applyFont="1" applyBorder="1"/>
    <xf numFmtId="165" fontId="8" fillId="0" borderId="0" xfId="0" applyNumberFormat="1" applyFont="1" applyBorder="1"/>
    <xf numFmtId="0" fontId="2" fillId="0" borderId="0" xfId="0" applyFont="1" applyBorder="1" applyAlignment="1">
      <alignment horizontal="center"/>
    </xf>
    <xf numFmtId="0" fontId="2" fillId="0" borderId="0" xfId="0" applyFont="1" applyBorder="1" applyAlignment="1">
      <alignment horizontal="center" vertical="center" wrapText="1"/>
    </xf>
    <xf numFmtId="0" fontId="2" fillId="0" borderId="0" xfId="0" applyFont="1" applyBorder="1" applyAlignment="1">
      <alignment wrapText="1"/>
    </xf>
    <xf numFmtId="164" fontId="4" fillId="0" borderId="0" xfId="0" applyNumberFormat="1" applyFont="1" applyBorder="1" applyAlignment="1">
      <alignment wrapText="1"/>
    </xf>
    <xf numFmtId="164" fontId="2" fillId="0" borderId="0" xfId="0" applyNumberFormat="1" applyFont="1" applyBorder="1" applyAlignment="1">
      <alignment wrapText="1"/>
    </xf>
    <xf numFmtId="165" fontId="10" fillId="0" borderId="5" xfId="0" applyNumberFormat="1" applyFont="1" applyBorder="1"/>
    <xf numFmtId="165" fontId="9" fillId="0" borderId="1" xfId="0" applyNumberFormat="1" applyFont="1" applyBorder="1"/>
    <xf numFmtId="165" fontId="9" fillId="0" borderId="8" xfId="0" applyNumberFormat="1" applyFont="1" applyBorder="1"/>
    <xf numFmtId="0" fontId="2" fillId="0" borderId="1" xfId="0" applyFont="1" applyBorder="1" applyAlignment="1">
      <alignment vertical="top" wrapText="1"/>
    </xf>
    <xf numFmtId="0" fontId="2" fillId="0" borderId="1" xfId="0" applyFont="1" applyBorder="1" applyAlignment="1">
      <alignment wrapText="1"/>
    </xf>
    <xf numFmtId="49" fontId="2" fillId="0" borderId="3" xfId="0" applyNumberFormat="1" applyFont="1" applyBorder="1" applyAlignment="1"/>
    <xf numFmtId="0" fontId="0" fillId="0" borderId="4" xfId="0" applyBorder="1" applyAlignment="1"/>
    <xf numFmtId="0" fontId="0" fillId="0" borderId="5" xfId="0" applyBorder="1" applyAlignment="1"/>
    <xf numFmtId="0" fontId="2" fillId="0" borderId="1" xfId="0" applyFont="1" applyBorder="1" applyAlignment="1">
      <alignment vertical="top" wrapText="1"/>
    </xf>
    <xf numFmtId="0" fontId="0" fillId="0" borderId="1" xfId="0" applyBorder="1" applyAlignment="1">
      <alignment vertical="top"/>
    </xf>
    <xf numFmtId="0" fontId="2" fillId="0" borderId="3" xfId="0" applyFont="1" applyBorder="1" applyAlignment="1">
      <alignment wrapText="1"/>
    </xf>
    <xf numFmtId="0" fontId="2" fillId="0" borderId="3"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0" borderId="6" xfId="0" applyFont="1" applyBorder="1" applyAlignment="1">
      <alignment horizontal="center" wrapText="1"/>
    </xf>
    <xf numFmtId="0" fontId="1" fillId="0" borderId="7" xfId="0" applyFont="1" applyBorder="1" applyAlignment="1"/>
    <xf numFmtId="0" fontId="1" fillId="0" borderId="8" xfId="0" applyFont="1" applyBorder="1" applyAlignment="1"/>
    <xf numFmtId="0" fontId="4" fillId="3" borderId="9" xfId="0" applyFont="1" applyFill="1" applyBorder="1" applyAlignment="1">
      <alignment wrapText="1"/>
    </xf>
    <xf numFmtId="0" fontId="1" fillId="3" borderId="15" xfId="0" applyFont="1" applyFill="1" applyBorder="1" applyAlignment="1">
      <alignment wrapText="1"/>
    </xf>
    <xf numFmtId="0" fontId="1" fillId="3" borderId="10" xfId="0" applyFont="1" applyFill="1" applyBorder="1" applyAlignment="1">
      <alignment wrapText="1"/>
    </xf>
    <xf numFmtId="0" fontId="1" fillId="3" borderId="11" xfId="0" applyFont="1" applyFill="1" applyBorder="1" applyAlignment="1">
      <alignment wrapText="1"/>
    </xf>
    <xf numFmtId="0" fontId="1" fillId="3" borderId="0" xfId="0" applyFont="1" applyFill="1" applyAlignment="1">
      <alignment wrapText="1"/>
    </xf>
    <xf numFmtId="0" fontId="1" fillId="3" borderId="12" xfId="0" applyFont="1" applyFill="1" applyBorder="1" applyAlignment="1">
      <alignment wrapText="1"/>
    </xf>
    <xf numFmtId="0" fontId="1" fillId="3" borderId="13" xfId="0" applyFont="1" applyFill="1" applyBorder="1" applyAlignment="1">
      <alignment wrapText="1"/>
    </xf>
    <xf numFmtId="0" fontId="1" fillId="3" borderId="2" xfId="0" applyFont="1" applyFill="1" applyBorder="1" applyAlignment="1">
      <alignment wrapText="1"/>
    </xf>
    <xf numFmtId="0" fontId="1" fillId="3" borderId="14" xfId="0" applyFont="1" applyFill="1" applyBorder="1" applyAlignment="1">
      <alignment wrapText="1"/>
    </xf>
    <xf numFmtId="0" fontId="2" fillId="3" borderId="3" xfId="0" applyFont="1" applyFill="1" applyBorder="1" applyAlignment="1">
      <alignment vertical="top" wrapText="1"/>
    </xf>
    <xf numFmtId="0" fontId="0" fillId="3" borderId="4" xfId="0" applyFill="1" applyBorder="1" applyAlignment="1">
      <alignment vertical="top" wrapText="1"/>
    </xf>
    <xf numFmtId="0" fontId="0" fillId="3" borderId="5" xfId="0" applyFill="1" applyBorder="1" applyAlignment="1">
      <alignment vertical="top" wrapText="1"/>
    </xf>
    <xf numFmtId="0" fontId="2" fillId="0" borderId="4" xfId="0" applyFont="1" applyBorder="1" applyAlignment="1">
      <alignment wrapText="1"/>
    </xf>
    <xf numFmtId="0" fontId="2" fillId="0" borderId="5" xfId="0" applyFont="1" applyBorder="1" applyAlignment="1">
      <alignment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1" xfId="0" applyFont="1" applyBorder="1" applyAlignment="1">
      <alignment wrapText="1"/>
    </xf>
    <xf numFmtId="0" fontId="0" fillId="0" borderId="1" xfId="0" applyBorder="1" applyAlignment="1"/>
    <xf numFmtId="164" fontId="4" fillId="4" borderId="6" xfId="0" applyNumberFormat="1" applyFont="1" applyFill="1" applyBorder="1" applyAlignment="1">
      <alignment horizontal="center"/>
    </xf>
    <xf numFmtId="164" fontId="4" fillId="4" borderId="7" xfId="0" applyNumberFormat="1" applyFont="1" applyFill="1" applyBorder="1" applyAlignment="1">
      <alignment horizontal="center"/>
    </xf>
    <xf numFmtId="164" fontId="4" fillId="4" borderId="8" xfId="0" applyNumberFormat="1" applyFont="1" applyFill="1" applyBorder="1" applyAlignment="1">
      <alignment horizontal="center"/>
    </xf>
    <xf numFmtId="0" fontId="2" fillId="0" borderId="2" xfId="0" applyFont="1" applyBorder="1" applyAlignment="1">
      <alignment horizontal="right"/>
    </xf>
    <xf numFmtId="0" fontId="0" fillId="0" borderId="2" xfId="0" applyBorder="1" applyAlignment="1">
      <alignment horizontal="right"/>
    </xf>
    <xf numFmtId="0" fontId="2" fillId="0" borderId="0" xfId="0" applyFont="1" applyAlignment="1">
      <alignment wrapText="1"/>
    </xf>
    <xf numFmtId="0" fontId="2" fillId="0" borderId="0" xfId="0" applyFont="1" applyAlignment="1">
      <alignment horizontal="center" wrapText="1"/>
    </xf>
    <xf numFmtId="0" fontId="0" fillId="0" borderId="0" xfId="0" applyAlignment="1">
      <alignment horizontal="center" wrapText="1"/>
    </xf>
    <xf numFmtId="0" fontId="2" fillId="0" borderId="1" xfId="0" applyFont="1" applyBorder="1" applyAlignment="1">
      <alignment horizontal="center" vertical="top" wrapText="1"/>
    </xf>
    <xf numFmtId="0" fontId="0" fillId="0" borderId="1" xfId="0" applyBorder="1" applyAlignment="1">
      <alignment wrapText="1"/>
    </xf>
    <xf numFmtId="0" fontId="0" fillId="0" borderId="1" xfId="0" applyBorder="1" applyAlignment="1">
      <alignment horizontal="center" vertical="top" wrapText="1"/>
    </xf>
    <xf numFmtId="0" fontId="0" fillId="0" borderId="7" xfId="0" applyBorder="1" applyAlignment="1"/>
    <xf numFmtId="0" fontId="0" fillId="0" borderId="8" xfId="0" applyBorder="1" applyAlignment="1"/>
    <xf numFmtId="49" fontId="2" fillId="0" borderId="3" xfId="0" applyNumberFormat="1" applyFont="1" applyBorder="1" applyAlignment="1">
      <alignment wrapText="1"/>
    </xf>
    <xf numFmtId="49" fontId="0" fillId="0" borderId="4" xfId="0" applyNumberFormat="1" applyBorder="1" applyAlignment="1">
      <alignment wrapText="1"/>
    </xf>
    <xf numFmtId="49" fontId="0" fillId="0" borderId="5" xfId="0" applyNumberFormat="1" applyBorder="1" applyAlignment="1">
      <alignment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4" fillId="2" borderId="9" xfId="0" applyFont="1" applyFill="1" applyBorder="1" applyAlignment="1">
      <alignment wrapText="1"/>
    </xf>
    <xf numFmtId="0" fontId="1" fillId="2" borderId="15" xfId="0" applyFont="1" applyFill="1" applyBorder="1" applyAlignment="1">
      <alignment wrapText="1"/>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0" xfId="0" applyFont="1" applyFill="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1" fillId="2" borderId="2" xfId="0" applyFont="1" applyFill="1" applyBorder="1" applyAlignment="1">
      <alignment wrapText="1"/>
    </xf>
    <xf numFmtId="0" fontId="1" fillId="2" borderId="14" xfId="0" applyFont="1" applyFill="1" applyBorder="1" applyAlignment="1">
      <alignment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Border="1" applyAlignment="1">
      <alignment horizontal="center" wrapText="1"/>
    </xf>
    <xf numFmtId="0" fontId="2" fillId="0" borderId="12" xfId="0" applyFont="1" applyBorder="1" applyAlignment="1">
      <alignment horizontal="center"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3" fillId="0" borderId="1" xfId="0" applyFont="1" applyBorder="1" applyAlignment="1">
      <alignment horizontal="center" vertical="top"/>
    </xf>
    <xf numFmtId="0" fontId="2" fillId="0" borderId="1" xfId="0" applyFont="1" applyBorder="1" applyAlignment="1">
      <alignment horizontal="center" vertical="top"/>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6" xfId="0" applyFont="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4"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4"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4" fillId="0" borderId="7" xfId="0" applyFont="1" applyBorder="1" applyAlignment="1">
      <alignment horizontal="center" wrapText="1"/>
    </xf>
    <xf numFmtId="0" fontId="4" fillId="0" borderId="8"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82"/>
  <sheetViews>
    <sheetView tabSelected="1" topLeftCell="A165" workbookViewId="0">
      <selection activeCell="E182" sqref="E182"/>
    </sheetView>
  </sheetViews>
  <sheetFormatPr defaultRowHeight="15" x14ac:dyDescent="0.25"/>
  <cols>
    <col min="1" max="1" width="6.140625" customWidth="1"/>
    <col min="2" max="2" width="16.28515625" customWidth="1"/>
    <col min="3" max="3" width="6.85546875" customWidth="1"/>
    <col min="4" max="4" width="9.140625" customWidth="1"/>
    <col min="5" max="5" width="13.28515625" customWidth="1"/>
    <col min="6" max="6" width="14.140625" customWidth="1"/>
    <col min="7" max="7" width="12.7109375" customWidth="1"/>
    <col min="8" max="8" width="13.42578125" customWidth="1"/>
    <col min="9" max="11" width="9.28515625" bestFit="1" customWidth="1"/>
    <col min="12" max="12" width="11.140625" customWidth="1"/>
  </cols>
  <sheetData>
    <row r="1" spans="1:26" ht="44.25" customHeight="1" x14ac:dyDescent="0.25">
      <c r="K1" s="106" t="s">
        <v>7</v>
      </c>
      <c r="L1" s="106"/>
    </row>
    <row r="2" spans="1:26" ht="47.25" customHeight="1" x14ac:dyDescent="0.25">
      <c r="A2" s="1"/>
      <c r="B2" s="1"/>
      <c r="C2" s="107" t="s">
        <v>127</v>
      </c>
      <c r="D2" s="108"/>
      <c r="E2" s="108"/>
      <c r="F2" s="108"/>
      <c r="G2" s="108"/>
      <c r="H2" s="108"/>
      <c r="I2" s="108"/>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04" t="s">
        <v>6</v>
      </c>
      <c r="L3" s="105"/>
      <c r="M3" s="1"/>
      <c r="N3" s="1"/>
      <c r="O3" s="1"/>
      <c r="P3" s="1"/>
      <c r="Q3" s="1"/>
      <c r="R3" s="1"/>
      <c r="S3" s="1"/>
      <c r="T3" s="1"/>
      <c r="U3" s="1"/>
      <c r="V3" s="1"/>
      <c r="W3" s="1"/>
      <c r="X3" s="1"/>
      <c r="Y3" s="1"/>
      <c r="Z3" s="1"/>
    </row>
    <row r="4" spans="1:26" ht="16.5" customHeight="1" x14ac:dyDescent="0.25">
      <c r="A4" s="109" t="s">
        <v>0</v>
      </c>
      <c r="B4" s="109" t="s">
        <v>33</v>
      </c>
      <c r="C4" s="109" t="s">
        <v>4</v>
      </c>
      <c r="D4" s="109" t="s">
        <v>1</v>
      </c>
      <c r="E4" s="109" t="s">
        <v>3</v>
      </c>
      <c r="F4" s="109" t="s">
        <v>2</v>
      </c>
      <c r="G4" s="111"/>
      <c r="H4" s="111"/>
      <c r="I4" s="111"/>
      <c r="J4" s="111"/>
      <c r="K4" s="111"/>
      <c r="L4" s="109" t="s">
        <v>5</v>
      </c>
      <c r="M4" s="3"/>
      <c r="N4" s="3"/>
      <c r="O4" s="3"/>
      <c r="P4" s="3"/>
      <c r="Q4" s="3"/>
      <c r="R4" s="3"/>
      <c r="S4" s="3"/>
      <c r="T4" s="3"/>
      <c r="U4" s="3"/>
      <c r="V4" s="3"/>
      <c r="W4" s="4"/>
      <c r="X4" s="1"/>
      <c r="Y4" s="1"/>
      <c r="Z4" s="1"/>
    </row>
    <row r="5" spans="1:26" ht="89.25" customHeight="1" x14ac:dyDescent="0.25">
      <c r="A5" s="110"/>
      <c r="B5" s="110"/>
      <c r="C5" s="110"/>
      <c r="D5" s="110"/>
      <c r="E5" s="110"/>
      <c r="F5" s="5">
        <v>2026</v>
      </c>
      <c r="G5" s="5">
        <v>2027</v>
      </c>
      <c r="H5" s="5">
        <v>2028</v>
      </c>
      <c r="I5" s="5">
        <v>2029</v>
      </c>
      <c r="J5" s="5">
        <v>2030</v>
      </c>
      <c r="K5" s="5">
        <v>2031</v>
      </c>
      <c r="L5" s="110"/>
      <c r="M5" s="2"/>
      <c r="N5" s="2"/>
      <c r="O5" s="2"/>
      <c r="P5" s="2"/>
      <c r="Q5" s="2"/>
      <c r="R5" s="2"/>
      <c r="S5" s="2"/>
      <c r="T5" s="2"/>
      <c r="U5" s="2"/>
      <c r="V5" s="2"/>
      <c r="W5" s="1"/>
      <c r="X5" s="1"/>
      <c r="Y5" s="1"/>
      <c r="Z5" s="1"/>
    </row>
    <row r="6" spans="1:26" x14ac:dyDescent="0.25">
      <c r="A6" s="80" t="s">
        <v>23</v>
      </c>
      <c r="B6" s="112"/>
      <c r="C6" s="112"/>
      <c r="D6" s="112"/>
      <c r="E6" s="112"/>
      <c r="F6" s="112"/>
      <c r="G6" s="112"/>
      <c r="H6" s="112"/>
      <c r="I6" s="112"/>
      <c r="J6" s="112"/>
      <c r="K6" s="112"/>
      <c r="L6" s="113"/>
      <c r="M6" s="1"/>
      <c r="N6" s="1"/>
      <c r="O6" s="1"/>
      <c r="P6" s="1"/>
      <c r="Q6" s="1"/>
      <c r="R6" s="1"/>
      <c r="S6" s="1"/>
      <c r="T6" s="1"/>
      <c r="U6" s="1"/>
      <c r="V6" s="1"/>
      <c r="W6" s="1"/>
      <c r="X6" s="1"/>
      <c r="Y6" s="1"/>
      <c r="Z6" s="1"/>
    </row>
    <row r="7" spans="1:26" x14ac:dyDescent="0.25">
      <c r="A7" s="80" t="s">
        <v>34</v>
      </c>
      <c r="B7" s="112"/>
      <c r="C7" s="112"/>
      <c r="D7" s="112"/>
      <c r="E7" s="112"/>
      <c r="F7" s="112"/>
      <c r="G7" s="112"/>
      <c r="H7" s="112"/>
      <c r="I7" s="112"/>
      <c r="J7" s="112"/>
      <c r="K7" s="112"/>
      <c r="L7" s="113"/>
      <c r="M7" s="1"/>
      <c r="N7" s="1"/>
      <c r="O7" s="1"/>
      <c r="P7" s="1"/>
      <c r="Q7" s="1"/>
      <c r="R7" s="1"/>
      <c r="S7" s="1"/>
      <c r="T7" s="1"/>
      <c r="U7" s="1"/>
      <c r="V7" s="1"/>
      <c r="W7" s="1"/>
      <c r="X7" s="1"/>
      <c r="Y7" s="1"/>
      <c r="Z7" s="1"/>
    </row>
    <row r="8" spans="1:26" ht="48" customHeight="1" x14ac:dyDescent="0.25">
      <c r="A8" s="114" t="s">
        <v>25</v>
      </c>
      <c r="B8" s="77" t="s">
        <v>183</v>
      </c>
      <c r="C8" s="117" t="s">
        <v>26</v>
      </c>
      <c r="D8" s="5" t="s">
        <v>13</v>
      </c>
      <c r="E8" s="15">
        <f t="shared" ref="E8:E9" si="0">F8+G8+H8+I8+J8+K8</f>
        <v>0</v>
      </c>
      <c r="F8" s="16">
        <v>0</v>
      </c>
      <c r="G8" s="16">
        <v>0</v>
      </c>
      <c r="H8" s="16">
        <v>0</v>
      </c>
      <c r="I8" s="16">
        <v>0</v>
      </c>
      <c r="J8" s="16">
        <v>0</v>
      </c>
      <c r="K8" s="16">
        <v>0</v>
      </c>
      <c r="L8" s="77" t="s">
        <v>61</v>
      </c>
      <c r="M8" s="1"/>
      <c r="N8" s="1"/>
      <c r="O8" s="1"/>
      <c r="P8" s="1"/>
      <c r="Q8" s="1"/>
      <c r="R8" s="1"/>
      <c r="S8" s="1"/>
      <c r="T8" s="1"/>
      <c r="U8" s="1"/>
      <c r="V8" s="1"/>
      <c r="W8" s="1"/>
      <c r="X8" s="1"/>
      <c r="Y8" s="1"/>
      <c r="Z8" s="1"/>
    </row>
    <row r="9" spans="1:26" ht="31.5" customHeight="1" x14ac:dyDescent="0.25">
      <c r="A9" s="115"/>
      <c r="B9" s="78"/>
      <c r="C9" s="118"/>
      <c r="D9" s="5" t="s">
        <v>14</v>
      </c>
      <c r="E9" s="15">
        <f t="shared" si="0"/>
        <v>0</v>
      </c>
      <c r="F9" s="16">
        <v>0</v>
      </c>
      <c r="G9" s="16">
        <v>0</v>
      </c>
      <c r="H9" s="16">
        <v>0</v>
      </c>
      <c r="I9" s="16">
        <v>0</v>
      </c>
      <c r="J9" s="16">
        <v>0</v>
      </c>
      <c r="K9" s="16">
        <v>0</v>
      </c>
      <c r="L9" s="78"/>
      <c r="M9" s="1"/>
      <c r="N9" s="1"/>
      <c r="O9" s="1"/>
      <c r="P9" s="1"/>
      <c r="Q9" s="1"/>
      <c r="R9" s="1"/>
      <c r="S9" s="1"/>
      <c r="T9" s="1"/>
      <c r="U9" s="1"/>
      <c r="V9" s="1"/>
      <c r="W9" s="1"/>
      <c r="X9" s="1"/>
      <c r="Y9" s="1"/>
      <c r="Z9" s="1"/>
    </row>
    <row r="10" spans="1:26" ht="29.25" customHeight="1" x14ac:dyDescent="0.25">
      <c r="A10" s="115"/>
      <c r="B10" s="78"/>
      <c r="C10" s="118"/>
      <c r="D10" s="5" t="s">
        <v>15</v>
      </c>
      <c r="E10" s="15">
        <f>SUM(F10:K10)</f>
        <v>0</v>
      </c>
      <c r="F10" s="16">
        <v>0</v>
      </c>
      <c r="G10" s="16">
        <v>0</v>
      </c>
      <c r="H10" s="16">
        <v>0</v>
      </c>
      <c r="I10" s="16">
        <v>0</v>
      </c>
      <c r="J10" s="16">
        <v>0</v>
      </c>
      <c r="K10" s="16">
        <v>0</v>
      </c>
      <c r="L10" s="78"/>
      <c r="M10" s="1"/>
      <c r="N10" s="1"/>
      <c r="O10" s="1"/>
      <c r="P10" s="1"/>
      <c r="Q10" s="1"/>
      <c r="R10" s="1"/>
      <c r="S10" s="1"/>
      <c r="T10" s="1"/>
      <c r="U10" s="1"/>
      <c r="V10" s="1"/>
      <c r="W10" s="1"/>
      <c r="X10" s="1"/>
      <c r="Y10" s="1"/>
      <c r="Z10" s="1"/>
    </row>
    <row r="11" spans="1:26" ht="119.25" customHeight="1" x14ac:dyDescent="0.25">
      <c r="A11" s="116"/>
      <c r="B11" s="79"/>
      <c r="C11" s="119"/>
      <c r="D11" s="5" t="s">
        <v>24</v>
      </c>
      <c r="E11" s="15">
        <f t="shared" ref="E11:K11" si="1">SUM(E8:E10)</f>
        <v>0</v>
      </c>
      <c r="F11" s="15">
        <f t="shared" si="1"/>
        <v>0</v>
      </c>
      <c r="G11" s="15">
        <f t="shared" si="1"/>
        <v>0</v>
      </c>
      <c r="H11" s="15">
        <f t="shared" si="1"/>
        <v>0</v>
      </c>
      <c r="I11" s="15">
        <f t="shared" si="1"/>
        <v>0</v>
      </c>
      <c r="J11" s="15">
        <f t="shared" si="1"/>
        <v>0</v>
      </c>
      <c r="K11" s="15">
        <f t="shared" si="1"/>
        <v>0</v>
      </c>
      <c r="L11" s="79"/>
      <c r="M11" s="1"/>
      <c r="N11" s="1"/>
      <c r="O11" s="1"/>
      <c r="P11" s="1"/>
      <c r="Q11" s="1"/>
      <c r="R11" s="1"/>
      <c r="S11" s="1"/>
      <c r="T11" s="1"/>
      <c r="U11" s="1"/>
      <c r="V11" s="1"/>
      <c r="W11" s="1"/>
      <c r="X11" s="1"/>
      <c r="Y11" s="1"/>
      <c r="Z11" s="1"/>
    </row>
    <row r="12" spans="1:26" ht="43.5" customHeight="1" x14ac:dyDescent="0.25">
      <c r="A12" s="114" t="s">
        <v>62</v>
      </c>
      <c r="B12" s="77" t="s">
        <v>176</v>
      </c>
      <c r="C12" s="117" t="s">
        <v>26</v>
      </c>
      <c r="D12" s="5" t="s">
        <v>13</v>
      </c>
      <c r="E12" s="15">
        <f t="shared" ref="E12:E13" si="2">F12+G12+H12+I12+J12+K12</f>
        <v>0</v>
      </c>
      <c r="F12" s="16">
        <v>0</v>
      </c>
      <c r="G12" s="16">
        <v>0</v>
      </c>
      <c r="H12" s="16">
        <v>0</v>
      </c>
      <c r="I12" s="16">
        <v>0</v>
      </c>
      <c r="J12" s="16">
        <v>0</v>
      </c>
      <c r="K12" s="16">
        <v>0</v>
      </c>
      <c r="L12" s="77" t="s">
        <v>61</v>
      </c>
      <c r="M12" s="1"/>
      <c r="N12" s="1"/>
      <c r="O12" s="1"/>
      <c r="P12" s="1"/>
      <c r="Q12" s="1"/>
      <c r="R12" s="1"/>
      <c r="S12" s="1"/>
      <c r="T12" s="1"/>
      <c r="U12" s="1"/>
      <c r="V12" s="1"/>
      <c r="W12" s="1"/>
      <c r="X12" s="1"/>
      <c r="Y12" s="1"/>
      <c r="Z12" s="1"/>
    </row>
    <row r="13" spans="1:26" ht="27" customHeight="1" x14ac:dyDescent="0.25">
      <c r="A13" s="115"/>
      <c r="B13" s="78"/>
      <c r="C13" s="118"/>
      <c r="D13" s="5" t="s">
        <v>14</v>
      </c>
      <c r="E13" s="15">
        <f t="shared" si="2"/>
        <v>0</v>
      </c>
      <c r="F13" s="16">
        <v>0</v>
      </c>
      <c r="G13" s="16">
        <v>0</v>
      </c>
      <c r="H13" s="16">
        <v>0</v>
      </c>
      <c r="I13" s="16">
        <v>0</v>
      </c>
      <c r="J13" s="16">
        <v>0</v>
      </c>
      <c r="K13" s="16">
        <v>0</v>
      </c>
      <c r="L13" s="78"/>
      <c r="M13" s="1"/>
      <c r="N13" s="1"/>
      <c r="O13" s="1"/>
      <c r="P13" s="1"/>
      <c r="Q13" s="1"/>
      <c r="R13" s="1"/>
      <c r="S13" s="1"/>
      <c r="T13" s="1"/>
      <c r="U13" s="1"/>
      <c r="V13" s="1"/>
      <c r="W13" s="1"/>
      <c r="X13" s="1"/>
      <c r="Y13" s="1"/>
      <c r="Z13" s="1"/>
    </row>
    <row r="14" spans="1:26" ht="27.75" customHeight="1" x14ac:dyDescent="0.25">
      <c r="A14" s="115"/>
      <c r="B14" s="78"/>
      <c r="C14" s="118"/>
      <c r="D14" s="5" t="s">
        <v>15</v>
      </c>
      <c r="E14" s="15">
        <f>SUM(F14:K14)</f>
        <v>600</v>
      </c>
      <c r="F14" s="52">
        <v>200</v>
      </c>
      <c r="G14" s="52">
        <v>200</v>
      </c>
      <c r="H14" s="52">
        <v>200</v>
      </c>
      <c r="I14" s="16">
        <v>0</v>
      </c>
      <c r="J14" s="16">
        <v>0</v>
      </c>
      <c r="K14" s="16">
        <v>0</v>
      </c>
      <c r="L14" s="78"/>
      <c r="M14" s="1"/>
      <c r="N14" s="1"/>
      <c r="O14" s="1"/>
      <c r="P14" s="1"/>
      <c r="Q14" s="1"/>
      <c r="R14" s="1"/>
      <c r="S14" s="1"/>
      <c r="T14" s="1"/>
      <c r="U14" s="1"/>
      <c r="V14" s="1"/>
      <c r="W14" s="1"/>
      <c r="X14" s="1"/>
      <c r="Y14" s="1"/>
      <c r="Z14" s="1"/>
    </row>
    <row r="15" spans="1:26" ht="144" customHeight="1" x14ac:dyDescent="0.25">
      <c r="A15" s="116"/>
      <c r="B15" s="79"/>
      <c r="C15" s="119"/>
      <c r="D15" s="5" t="s">
        <v>24</v>
      </c>
      <c r="E15" s="15">
        <f t="shared" ref="E15:K15" si="3">SUM(E12:E14)</f>
        <v>600</v>
      </c>
      <c r="F15" s="15">
        <f t="shared" si="3"/>
        <v>200</v>
      </c>
      <c r="G15" s="15">
        <f t="shared" si="3"/>
        <v>200</v>
      </c>
      <c r="H15" s="15">
        <f t="shared" si="3"/>
        <v>200</v>
      </c>
      <c r="I15" s="15">
        <f t="shared" si="3"/>
        <v>0</v>
      </c>
      <c r="J15" s="15">
        <f t="shared" si="3"/>
        <v>0</v>
      </c>
      <c r="K15" s="15">
        <f t="shared" si="3"/>
        <v>0</v>
      </c>
      <c r="L15" s="79"/>
      <c r="M15" s="1"/>
      <c r="N15" s="1"/>
      <c r="O15" s="1"/>
      <c r="P15" s="1"/>
      <c r="Q15" s="1"/>
      <c r="R15" s="1"/>
      <c r="S15" s="1"/>
      <c r="T15" s="1"/>
      <c r="U15" s="1"/>
      <c r="V15" s="1"/>
      <c r="W15" s="1"/>
      <c r="X15" s="1"/>
      <c r="Y15" s="1"/>
      <c r="Z15" s="1"/>
    </row>
    <row r="16" spans="1:26" ht="27.75" customHeight="1" x14ac:dyDescent="0.25">
      <c r="A16" s="83" t="s">
        <v>30</v>
      </c>
      <c r="B16" s="84"/>
      <c r="C16" s="85"/>
      <c r="D16" s="20" t="s">
        <v>13</v>
      </c>
      <c r="E16" s="21">
        <f t="shared" ref="E16:K17" si="4">E8</f>
        <v>0</v>
      </c>
      <c r="F16" s="21">
        <f t="shared" si="4"/>
        <v>0</v>
      </c>
      <c r="G16" s="21">
        <f t="shared" si="4"/>
        <v>0</v>
      </c>
      <c r="H16" s="21">
        <f t="shared" si="4"/>
        <v>0</v>
      </c>
      <c r="I16" s="21">
        <f t="shared" si="4"/>
        <v>0</v>
      </c>
      <c r="J16" s="21">
        <f t="shared" si="4"/>
        <v>0</v>
      </c>
      <c r="K16" s="21">
        <f t="shared" si="4"/>
        <v>0</v>
      </c>
      <c r="L16" s="92" t="s">
        <v>61</v>
      </c>
      <c r="M16" s="1"/>
      <c r="N16" s="1"/>
      <c r="O16" s="1"/>
      <c r="P16" s="1"/>
      <c r="Q16" s="1"/>
      <c r="R16" s="1"/>
      <c r="S16" s="1"/>
      <c r="T16" s="1"/>
      <c r="U16" s="1"/>
      <c r="V16" s="1"/>
      <c r="W16" s="1"/>
      <c r="X16" s="1"/>
      <c r="Y16" s="1"/>
      <c r="Z16" s="1"/>
    </row>
    <row r="17" spans="1:26" ht="30" x14ac:dyDescent="0.25">
      <c r="A17" s="86"/>
      <c r="B17" s="87"/>
      <c r="C17" s="88"/>
      <c r="D17" s="20" t="s">
        <v>14</v>
      </c>
      <c r="E17" s="21">
        <f t="shared" si="4"/>
        <v>0</v>
      </c>
      <c r="F17" s="21">
        <f t="shared" si="4"/>
        <v>0</v>
      </c>
      <c r="G17" s="21">
        <f t="shared" si="4"/>
        <v>0</v>
      </c>
      <c r="H17" s="21">
        <f t="shared" si="4"/>
        <v>0</v>
      </c>
      <c r="I17" s="21">
        <f t="shared" si="4"/>
        <v>0</v>
      </c>
      <c r="J17" s="21">
        <f t="shared" si="4"/>
        <v>0</v>
      </c>
      <c r="K17" s="21">
        <f t="shared" si="4"/>
        <v>0</v>
      </c>
      <c r="L17" s="93"/>
      <c r="M17" s="1"/>
      <c r="N17" s="1"/>
      <c r="O17" s="1"/>
      <c r="P17" s="1"/>
      <c r="Q17" s="1"/>
      <c r="R17" s="1"/>
      <c r="S17" s="1"/>
      <c r="T17" s="1"/>
      <c r="U17" s="1"/>
      <c r="V17" s="1"/>
      <c r="W17" s="1"/>
      <c r="X17" s="1"/>
      <c r="Y17" s="1"/>
      <c r="Z17" s="1"/>
    </row>
    <row r="18" spans="1:26" ht="45" x14ac:dyDescent="0.25">
      <c r="A18" s="86"/>
      <c r="B18" s="87"/>
      <c r="C18" s="88"/>
      <c r="D18" s="20" t="s">
        <v>15</v>
      </c>
      <c r="E18" s="21">
        <f>SUM(E10+E14)</f>
        <v>600</v>
      </c>
      <c r="F18" s="21">
        <f>SUM(F14+F10)</f>
        <v>200</v>
      </c>
      <c r="G18" s="21">
        <f>SUM(G14+G10)</f>
        <v>200</v>
      </c>
      <c r="H18" s="21">
        <f>SUM(H14+H10)</f>
        <v>200</v>
      </c>
      <c r="I18" s="21">
        <f t="shared" ref="I18:K19" si="5">I10</f>
        <v>0</v>
      </c>
      <c r="J18" s="21">
        <f t="shared" si="5"/>
        <v>0</v>
      </c>
      <c r="K18" s="21">
        <f t="shared" si="5"/>
        <v>0</v>
      </c>
      <c r="L18" s="93"/>
      <c r="M18" s="1"/>
      <c r="N18" s="1"/>
      <c r="O18" s="1"/>
      <c r="P18" s="1"/>
      <c r="Q18" s="1"/>
      <c r="R18" s="1"/>
      <c r="S18" s="1"/>
      <c r="T18" s="1"/>
      <c r="U18" s="1"/>
      <c r="V18" s="1"/>
      <c r="W18" s="1"/>
      <c r="X18" s="1"/>
      <c r="Y18" s="1"/>
      <c r="Z18" s="1"/>
    </row>
    <row r="19" spans="1:26" x14ac:dyDescent="0.25">
      <c r="A19" s="89"/>
      <c r="B19" s="90"/>
      <c r="C19" s="91"/>
      <c r="D19" s="20" t="s">
        <v>24</v>
      </c>
      <c r="E19" s="21">
        <f>SUM(E18+E17+E16)</f>
        <v>600</v>
      </c>
      <c r="F19" s="21">
        <f>SUM(F18+F17+F16)</f>
        <v>200</v>
      </c>
      <c r="G19" s="21">
        <f>SUM(G18+G17+G16)</f>
        <v>200</v>
      </c>
      <c r="H19" s="21">
        <f>SUM(H18+H17+H16)</f>
        <v>200</v>
      </c>
      <c r="I19" s="21">
        <f t="shared" si="5"/>
        <v>0</v>
      </c>
      <c r="J19" s="21">
        <f t="shared" si="5"/>
        <v>0</v>
      </c>
      <c r="K19" s="21">
        <f t="shared" si="5"/>
        <v>0</v>
      </c>
      <c r="L19" s="94"/>
      <c r="M19" s="1"/>
      <c r="N19" s="1"/>
      <c r="O19" s="1"/>
      <c r="P19" s="1"/>
      <c r="Q19" s="1"/>
      <c r="R19" s="1"/>
      <c r="S19" s="1"/>
      <c r="T19" s="1"/>
      <c r="U19" s="1"/>
      <c r="V19" s="1"/>
      <c r="W19" s="1"/>
      <c r="X19" s="1"/>
      <c r="Y19" s="1"/>
      <c r="Z19" s="1"/>
    </row>
    <row r="20" spans="1:26" ht="15" customHeight="1" x14ac:dyDescent="0.25">
      <c r="A20" s="80" t="s">
        <v>82</v>
      </c>
      <c r="B20" s="81"/>
      <c r="C20" s="81"/>
      <c r="D20" s="81"/>
      <c r="E20" s="81"/>
      <c r="F20" s="81"/>
      <c r="G20" s="81"/>
      <c r="H20" s="81"/>
      <c r="I20" s="81"/>
      <c r="J20" s="81"/>
      <c r="K20" s="81"/>
      <c r="L20" s="82"/>
    </row>
    <row r="21" spans="1:26" ht="45" customHeight="1" x14ac:dyDescent="0.25">
      <c r="A21" s="71" t="s">
        <v>180</v>
      </c>
      <c r="B21" s="74" t="s">
        <v>71</v>
      </c>
      <c r="C21" s="76" t="s">
        <v>26</v>
      </c>
      <c r="D21" s="27" t="s">
        <v>13</v>
      </c>
      <c r="E21" s="15">
        <f t="shared" ref="E21:E22" si="6">F21+G21+H21+I21+J21+K21</f>
        <v>0</v>
      </c>
      <c r="F21" s="16">
        <v>0</v>
      </c>
      <c r="G21" s="16">
        <v>0</v>
      </c>
      <c r="H21" s="16">
        <v>0</v>
      </c>
      <c r="I21" s="16">
        <v>0</v>
      </c>
      <c r="J21" s="16">
        <v>0</v>
      </c>
      <c r="K21" s="16">
        <v>0</v>
      </c>
      <c r="L21" s="77" t="s">
        <v>61</v>
      </c>
    </row>
    <row r="22" spans="1:26" ht="30" x14ac:dyDescent="0.25">
      <c r="A22" s="72"/>
      <c r="B22" s="75"/>
      <c r="C22" s="72"/>
      <c r="D22" s="27" t="s">
        <v>14</v>
      </c>
      <c r="E22" s="15">
        <f t="shared" si="6"/>
        <v>295.39999999999998</v>
      </c>
      <c r="F22" s="52">
        <v>295.39999999999998</v>
      </c>
      <c r="G22" s="52">
        <v>0</v>
      </c>
      <c r="H22" s="16">
        <v>0</v>
      </c>
      <c r="I22" s="16">
        <v>0</v>
      </c>
      <c r="J22" s="16">
        <v>0</v>
      </c>
      <c r="K22" s="16">
        <v>0</v>
      </c>
      <c r="L22" s="78"/>
    </row>
    <row r="23" spans="1:26" ht="25.5" customHeight="1" x14ac:dyDescent="0.25">
      <c r="A23" s="72"/>
      <c r="B23" s="75"/>
      <c r="C23" s="72"/>
      <c r="D23" s="27" t="s">
        <v>15</v>
      </c>
      <c r="E23" s="15">
        <f>SUM(F23:K23)</f>
        <v>2014.6126200000001</v>
      </c>
      <c r="F23" s="52">
        <f>988.81754-295.4</f>
        <v>693.41754000000003</v>
      </c>
      <c r="G23" s="52">
        <v>660.59753999999998</v>
      </c>
      <c r="H23" s="52">
        <v>660.59753999999998</v>
      </c>
      <c r="I23" s="16">
        <v>0</v>
      </c>
      <c r="J23" s="16">
        <v>0</v>
      </c>
      <c r="K23" s="16">
        <v>0</v>
      </c>
      <c r="L23" s="78"/>
    </row>
    <row r="24" spans="1:26" ht="16.5" customHeight="1" x14ac:dyDescent="0.25">
      <c r="A24" s="73"/>
      <c r="B24" s="75"/>
      <c r="C24" s="73"/>
      <c r="D24" s="27" t="s">
        <v>24</v>
      </c>
      <c r="E24" s="15">
        <f>SUM(E23:E23)</f>
        <v>2014.6126200000001</v>
      </c>
      <c r="F24" s="15">
        <f>SUM(F21:F23)</f>
        <v>988.81754000000001</v>
      </c>
      <c r="G24" s="15">
        <f>SUM(G21:G23)</f>
        <v>660.59753999999998</v>
      </c>
      <c r="H24" s="15">
        <f>SUM(H21:H23)</f>
        <v>660.59753999999998</v>
      </c>
      <c r="I24" s="15">
        <f t="shared" ref="I24:K24" si="7">I23+I22+I21</f>
        <v>0</v>
      </c>
      <c r="J24" s="15">
        <f t="shared" si="7"/>
        <v>0</v>
      </c>
      <c r="K24" s="15">
        <f t="shared" si="7"/>
        <v>0</v>
      </c>
      <c r="L24" s="79"/>
    </row>
    <row r="25" spans="1:26" s="31" customFormat="1" ht="45" customHeight="1" x14ac:dyDescent="0.25">
      <c r="A25" s="83" t="s">
        <v>31</v>
      </c>
      <c r="B25" s="84"/>
      <c r="C25" s="85"/>
      <c r="D25" s="20" t="s">
        <v>13</v>
      </c>
      <c r="E25" s="32">
        <v>0</v>
      </c>
      <c r="F25" s="32">
        <f>F21</f>
        <v>0</v>
      </c>
      <c r="G25" s="32">
        <f>G21</f>
        <v>0</v>
      </c>
      <c r="H25" s="32">
        <v>0</v>
      </c>
      <c r="I25" s="32">
        <v>0</v>
      </c>
      <c r="J25" s="32">
        <v>0</v>
      </c>
      <c r="K25" s="32">
        <v>0</v>
      </c>
      <c r="L25" s="92" t="s">
        <v>61</v>
      </c>
    </row>
    <row r="26" spans="1:26" s="31" customFormat="1" ht="30" x14ac:dyDescent="0.25">
      <c r="A26" s="86"/>
      <c r="B26" s="87"/>
      <c r="C26" s="88"/>
      <c r="D26" s="20" t="s">
        <v>14</v>
      </c>
      <c r="E26" s="32">
        <f>E22</f>
        <v>295.39999999999998</v>
      </c>
      <c r="F26" s="32">
        <f t="shared" ref="F26:G27" si="8">F22</f>
        <v>295.39999999999998</v>
      </c>
      <c r="G26" s="32">
        <f t="shared" si="8"/>
        <v>0</v>
      </c>
      <c r="H26" s="32">
        <v>0</v>
      </c>
      <c r="I26" s="32">
        <v>0</v>
      </c>
      <c r="J26" s="32">
        <v>0</v>
      </c>
      <c r="K26" s="32">
        <v>0</v>
      </c>
      <c r="L26" s="93"/>
    </row>
    <row r="27" spans="1:26" s="31" customFormat="1" ht="33" customHeight="1" x14ac:dyDescent="0.25">
      <c r="A27" s="86"/>
      <c r="B27" s="87"/>
      <c r="C27" s="88"/>
      <c r="D27" s="20" t="s">
        <v>15</v>
      </c>
      <c r="E27" s="32">
        <f>SUM(E155+E23)</f>
        <v>2014.6126200000001</v>
      </c>
      <c r="F27" s="32">
        <f t="shared" si="8"/>
        <v>693.41754000000003</v>
      </c>
      <c r="G27" s="32">
        <f>SUM(G155+G23)</f>
        <v>660.59753999999998</v>
      </c>
      <c r="H27" s="32">
        <f>SUM(H155+H23)</f>
        <v>660.59753999999998</v>
      </c>
      <c r="I27" s="32">
        <v>0</v>
      </c>
      <c r="J27" s="32">
        <v>0</v>
      </c>
      <c r="K27" s="32">
        <v>0</v>
      </c>
      <c r="L27" s="93"/>
    </row>
    <row r="28" spans="1:26" s="31" customFormat="1" x14ac:dyDescent="0.25">
      <c r="A28" s="89"/>
      <c r="B28" s="90"/>
      <c r="C28" s="91"/>
      <c r="D28" s="20" t="s">
        <v>24</v>
      </c>
      <c r="E28" s="32">
        <f>SUM(E24+E156)</f>
        <v>2014.6126200000001</v>
      </c>
      <c r="F28" s="32">
        <f>SUM(F156+F24)</f>
        <v>988.81754000000001</v>
      </c>
      <c r="G28" s="32">
        <f>SUM(G156+G24)</f>
        <v>660.59753999999998</v>
      </c>
      <c r="H28" s="32">
        <f>SUM(H156+H24)</f>
        <v>660.59753999999998</v>
      </c>
      <c r="I28" s="32">
        <v>0</v>
      </c>
      <c r="J28" s="32">
        <v>0</v>
      </c>
      <c r="K28" s="32">
        <v>0</v>
      </c>
      <c r="L28" s="94"/>
    </row>
    <row r="29" spans="1:26" ht="27.75" customHeight="1" x14ac:dyDescent="0.25">
      <c r="A29" s="80" t="s">
        <v>86</v>
      </c>
      <c r="B29" s="81"/>
      <c r="C29" s="81"/>
      <c r="D29" s="81"/>
      <c r="E29" s="81"/>
      <c r="F29" s="81"/>
      <c r="G29" s="81"/>
      <c r="H29" s="81"/>
      <c r="I29" s="81"/>
      <c r="J29" s="81"/>
      <c r="K29" s="81"/>
      <c r="L29" s="82"/>
    </row>
    <row r="30" spans="1:26" ht="47.25" customHeight="1" x14ac:dyDescent="0.25">
      <c r="A30" s="71" t="s">
        <v>27</v>
      </c>
      <c r="B30" s="74" t="s">
        <v>69</v>
      </c>
      <c r="C30" s="76" t="s">
        <v>26</v>
      </c>
      <c r="D30" s="27" t="s">
        <v>13</v>
      </c>
      <c r="E30" s="15">
        <f t="shared" ref="E30:E31" si="9">F30+G30+H30+I30+J30+K30</f>
        <v>0</v>
      </c>
      <c r="F30" s="16">
        <v>0</v>
      </c>
      <c r="G30" s="16">
        <v>0</v>
      </c>
      <c r="H30" s="16">
        <v>0</v>
      </c>
      <c r="I30" s="16">
        <v>0</v>
      </c>
      <c r="J30" s="16">
        <v>0</v>
      </c>
      <c r="K30" s="16">
        <v>0</v>
      </c>
      <c r="L30" s="77" t="s">
        <v>61</v>
      </c>
    </row>
    <row r="31" spans="1:26" ht="47.25" customHeight="1" x14ac:dyDescent="0.25">
      <c r="A31" s="72"/>
      <c r="B31" s="75"/>
      <c r="C31" s="72"/>
      <c r="D31" s="27" t="s">
        <v>14</v>
      </c>
      <c r="E31" s="15">
        <f t="shared" si="9"/>
        <v>0</v>
      </c>
      <c r="F31" s="16">
        <v>0</v>
      </c>
      <c r="G31" s="16">
        <v>0</v>
      </c>
      <c r="H31" s="16">
        <v>0</v>
      </c>
      <c r="I31" s="16">
        <v>0</v>
      </c>
      <c r="J31" s="16">
        <v>0</v>
      </c>
      <c r="K31" s="16">
        <v>0</v>
      </c>
      <c r="L31" s="78"/>
    </row>
    <row r="32" spans="1:26" ht="47.25" customHeight="1" x14ac:dyDescent="0.25">
      <c r="A32" s="72"/>
      <c r="B32" s="75"/>
      <c r="C32" s="72"/>
      <c r="D32" s="27" t="s">
        <v>15</v>
      </c>
      <c r="E32" s="15">
        <f>SUM(F32:K32)</f>
        <v>21879.66978</v>
      </c>
      <c r="F32" s="53">
        <v>7293.2232599999998</v>
      </c>
      <c r="G32" s="54">
        <v>7293.2232599999998</v>
      </c>
      <c r="H32" s="54">
        <v>7293.2232599999998</v>
      </c>
      <c r="I32" s="16">
        <v>0</v>
      </c>
      <c r="J32" s="16">
        <v>0</v>
      </c>
      <c r="K32" s="16">
        <v>0</v>
      </c>
      <c r="L32" s="78"/>
    </row>
    <row r="33" spans="1:26" ht="47.25" customHeight="1" x14ac:dyDescent="0.25">
      <c r="A33" s="73"/>
      <c r="B33" s="75"/>
      <c r="C33" s="73"/>
      <c r="D33" s="27" t="s">
        <v>24</v>
      </c>
      <c r="E33" s="15">
        <f>SUM(E30:E32)</f>
        <v>21879.66978</v>
      </c>
      <c r="F33" s="15">
        <f>SUM(F32)</f>
        <v>7293.2232599999998</v>
      </c>
      <c r="G33" s="15">
        <f>SUM(G32)</f>
        <v>7293.2232599999998</v>
      </c>
      <c r="H33" s="15">
        <f t="shared" ref="H33:K33" si="10">H32+H31+H30</f>
        <v>7293.2232599999998</v>
      </c>
      <c r="I33" s="15">
        <f t="shared" si="10"/>
        <v>0</v>
      </c>
      <c r="J33" s="15">
        <f t="shared" si="10"/>
        <v>0</v>
      </c>
      <c r="K33" s="15">
        <f t="shared" si="10"/>
        <v>0</v>
      </c>
      <c r="L33" s="79"/>
    </row>
    <row r="34" spans="1:26" ht="47.25" customHeight="1" x14ac:dyDescent="0.25">
      <c r="A34" s="71" t="s">
        <v>130</v>
      </c>
      <c r="B34" s="74" t="s">
        <v>129</v>
      </c>
      <c r="C34" s="76" t="s">
        <v>26</v>
      </c>
      <c r="D34" s="27" t="s">
        <v>13</v>
      </c>
      <c r="E34" s="15">
        <f t="shared" ref="E34:E35" si="11">F34+G34+H34+I34+J34+K34</f>
        <v>0</v>
      </c>
      <c r="F34" s="16">
        <v>0</v>
      </c>
      <c r="G34" s="16">
        <v>0</v>
      </c>
      <c r="H34" s="16">
        <v>0</v>
      </c>
      <c r="I34" s="16">
        <v>0</v>
      </c>
      <c r="J34" s="16">
        <v>0</v>
      </c>
      <c r="K34" s="16">
        <v>0</v>
      </c>
      <c r="L34" s="77" t="s">
        <v>61</v>
      </c>
    </row>
    <row r="35" spans="1:26" ht="47.25" customHeight="1" x14ac:dyDescent="0.25">
      <c r="A35" s="72"/>
      <c r="B35" s="75"/>
      <c r="C35" s="72"/>
      <c r="D35" s="27" t="s">
        <v>14</v>
      </c>
      <c r="E35" s="15">
        <f t="shared" si="11"/>
        <v>0</v>
      </c>
      <c r="F35" s="16">
        <v>0</v>
      </c>
      <c r="G35" s="16">
        <v>0</v>
      </c>
      <c r="H35" s="16">
        <v>0</v>
      </c>
      <c r="I35" s="16">
        <v>0</v>
      </c>
      <c r="J35" s="16">
        <v>0</v>
      </c>
      <c r="K35" s="16">
        <v>0</v>
      </c>
      <c r="L35" s="78"/>
    </row>
    <row r="36" spans="1:26" ht="47.25" customHeight="1" x14ac:dyDescent="0.25">
      <c r="A36" s="72"/>
      <c r="B36" s="75"/>
      <c r="C36" s="72"/>
      <c r="D36" s="27" t="s">
        <v>15</v>
      </c>
      <c r="E36" s="15">
        <f>SUM(F36:K36)</f>
        <v>4044.5432700000001</v>
      </c>
      <c r="F36" s="55">
        <v>1348.18109</v>
      </c>
      <c r="G36" s="56">
        <v>1348.18109</v>
      </c>
      <c r="H36" s="56">
        <v>1348.18109</v>
      </c>
      <c r="I36" s="16">
        <v>0</v>
      </c>
      <c r="J36" s="16">
        <v>0</v>
      </c>
      <c r="K36" s="16">
        <v>0</v>
      </c>
      <c r="L36" s="78"/>
    </row>
    <row r="37" spans="1:26" ht="157.5" customHeight="1" x14ac:dyDescent="0.25">
      <c r="A37" s="73"/>
      <c r="B37" s="75"/>
      <c r="C37" s="73"/>
      <c r="D37" s="27" t="s">
        <v>24</v>
      </c>
      <c r="E37" s="15">
        <f>SUM(E33:E36)</f>
        <v>25924.213049999998</v>
      </c>
      <c r="F37" s="15">
        <f>SUM(F36)</f>
        <v>1348.18109</v>
      </c>
      <c r="G37" s="15">
        <f>SUM(G36)</f>
        <v>1348.18109</v>
      </c>
      <c r="H37" s="15">
        <f t="shared" ref="H37:K37" si="12">H36+H35+H34</f>
        <v>1348.18109</v>
      </c>
      <c r="I37" s="15">
        <f t="shared" si="12"/>
        <v>0</v>
      </c>
      <c r="J37" s="15">
        <f t="shared" si="12"/>
        <v>0</v>
      </c>
      <c r="K37" s="15">
        <f t="shared" si="12"/>
        <v>0</v>
      </c>
      <c r="L37" s="79"/>
    </row>
    <row r="38" spans="1:26" ht="47.25" customHeight="1" x14ac:dyDescent="0.25">
      <c r="A38" s="71" t="s">
        <v>132</v>
      </c>
      <c r="B38" s="74" t="s">
        <v>131</v>
      </c>
      <c r="C38" s="76" t="s">
        <v>26</v>
      </c>
      <c r="D38" s="27" t="s">
        <v>13</v>
      </c>
      <c r="E38" s="15">
        <f t="shared" ref="E38:E39" si="13">F38+G38+H38+I38+J38+K38</f>
        <v>0</v>
      </c>
      <c r="F38" s="16">
        <v>0</v>
      </c>
      <c r="G38" s="16">
        <v>0</v>
      </c>
      <c r="H38" s="16">
        <v>0</v>
      </c>
      <c r="I38" s="16">
        <v>0</v>
      </c>
      <c r="J38" s="16">
        <v>0</v>
      </c>
      <c r="K38" s="16">
        <v>0</v>
      </c>
      <c r="L38" s="77" t="s">
        <v>61</v>
      </c>
    </row>
    <row r="39" spans="1:26" ht="47.25" customHeight="1" x14ac:dyDescent="0.25">
      <c r="A39" s="72"/>
      <c r="B39" s="75"/>
      <c r="C39" s="72"/>
      <c r="D39" s="27" t="s">
        <v>14</v>
      </c>
      <c r="E39" s="15">
        <f t="shared" si="13"/>
        <v>0</v>
      </c>
      <c r="F39" s="16">
        <v>0</v>
      </c>
      <c r="G39" s="16">
        <v>0</v>
      </c>
      <c r="H39" s="16">
        <v>0</v>
      </c>
      <c r="I39" s="16">
        <v>0</v>
      </c>
      <c r="J39" s="16">
        <v>0</v>
      </c>
      <c r="K39" s="16">
        <v>0</v>
      </c>
      <c r="L39" s="78"/>
    </row>
    <row r="40" spans="1:26" ht="47.25" customHeight="1" x14ac:dyDescent="0.25">
      <c r="A40" s="72"/>
      <c r="B40" s="75"/>
      <c r="C40" s="72"/>
      <c r="D40" s="27" t="s">
        <v>15</v>
      </c>
      <c r="E40" s="15">
        <f>SUM(F40:K40)</f>
        <v>0</v>
      </c>
      <c r="F40" s="16">
        <v>0</v>
      </c>
      <c r="G40" s="16">
        <v>0</v>
      </c>
      <c r="H40" s="16">
        <v>0</v>
      </c>
      <c r="I40" s="16">
        <v>0</v>
      </c>
      <c r="J40" s="16">
        <v>0</v>
      </c>
      <c r="K40" s="16">
        <v>0</v>
      </c>
      <c r="L40" s="78"/>
    </row>
    <row r="41" spans="1:26" ht="221.25" customHeight="1" x14ac:dyDescent="0.25">
      <c r="A41" s="73"/>
      <c r="B41" s="75"/>
      <c r="C41" s="73"/>
      <c r="D41" s="27" t="s">
        <v>24</v>
      </c>
      <c r="E41" s="15">
        <f>SUM(E38:E40)</f>
        <v>0</v>
      </c>
      <c r="F41" s="15">
        <v>0</v>
      </c>
      <c r="G41" s="15">
        <v>0</v>
      </c>
      <c r="H41" s="15">
        <f t="shared" ref="H41:K41" si="14">H40+H39+H38</f>
        <v>0</v>
      </c>
      <c r="I41" s="15">
        <f t="shared" si="14"/>
        <v>0</v>
      </c>
      <c r="J41" s="15">
        <f t="shared" si="14"/>
        <v>0</v>
      </c>
      <c r="K41" s="15">
        <f t="shared" si="14"/>
        <v>0</v>
      </c>
      <c r="L41" s="79"/>
    </row>
    <row r="42" spans="1:26" s="31" customFormat="1" ht="47.25" customHeight="1" x14ac:dyDescent="0.25">
      <c r="A42" s="83" t="s">
        <v>32</v>
      </c>
      <c r="B42" s="84"/>
      <c r="C42" s="85"/>
      <c r="D42" s="20" t="s">
        <v>13</v>
      </c>
      <c r="E42" s="30">
        <v>0</v>
      </c>
      <c r="F42" s="30">
        <v>0</v>
      </c>
      <c r="G42" s="30">
        <v>0</v>
      </c>
      <c r="H42" s="30">
        <v>0</v>
      </c>
      <c r="I42" s="30">
        <v>0</v>
      </c>
      <c r="J42" s="30">
        <v>0</v>
      </c>
      <c r="K42" s="30">
        <v>0</v>
      </c>
      <c r="L42" s="92" t="s">
        <v>61</v>
      </c>
    </row>
    <row r="43" spans="1:26" s="31" customFormat="1" ht="47.25" customHeight="1" x14ac:dyDescent="0.25">
      <c r="A43" s="86"/>
      <c r="B43" s="87"/>
      <c r="C43" s="88"/>
      <c r="D43" s="20" t="s">
        <v>14</v>
      </c>
      <c r="E43" s="30">
        <v>0</v>
      </c>
      <c r="F43" s="30">
        <v>0</v>
      </c>
      <c r="G43" s="30">
        <v>0</v>
      </c>
      <c r="H43" s="30">
        <v>0</v>
      </c>
      <c r="I43" s="30">
        <v>0</v>
      </c>
      <c r="J43" s="30">
        <v>0</v>
      </c>
      <c r="K43" s="30">
        <v>0</v>
      </c>
      <c r="L43" s="93"/>
    </row>
    <row r="44" spans="1:26" s="31" customFormat="1" ht="47.25" customHeight="1" x14ac:dyDescent="0.25">
      <c r="A44" s="86"/>
      <c r="B44" s="87"/>
      <c r="C44" s="88"/>
      <c r="D44" s="20" t="s">
        <v>15</v>
      </c>
      <c r="E44" s="30">
        <f>SUM(E32+E36+E40)</f>
        <v>25924.213049999998</v>
      </c>
      <c r="F44" s="30">
        <f>SUM(F40+F36+F32)</f>
        <v>8641.4043500000007</v>
      </c>
      <c r="G44" s="30">
        <f>SUM(G40+G36+G32)</f>
        <v>8641.4043500000007</v>
      </c>
      <c r="H44" s="30">
        <f>SUM(H40+H36+H32)</f>
        <v>8641.4043500000007</v>
      </c>
      <c r="I44" s="30">
        <v>0</v>
      </c>
      <c r="J44" s="30">
        <v>0</v>
      </c>
      <c r="K44" s="30">
        <v>0</v>
      </c>
      <c r="L44" s="93"/>
    </row>
    <row r="45" spans="1:26" s="31" customFormat="1" ht="47.25" customHeight="1" x14ac:dyDescent="0.25">
      <c r="A45" s="89"/>
      <c r="B45" s="90"/>
      <c r="C45" s="91"/>
      <c r="D45" s="20" t="s">
        <v>24</v>
      </c>
      <c r="E45" s="30">
        <f>SUM(E42+E43+E44)</f>
        <v>25924.213049999998</v>
      </c>
      <c r="F45" s="30">
        <f>SUM(F44+F43+F42)</f>
        <v>8641.4043500000007</v>
      </c>
      <c r="G45" s="30">
        <f>SUM(G44+G43+G42)</f>
        <v>8641.4043500000007</v>
      </c>
      <c r="H45" s="30">
        <f>SUM(H44+H43+H42)</f>
        <v>8641.4043500000007</v>
      </c>
      <c r="I45" s="30">
        <v>0</v>
      </c>
      <c r="J45" s="30">
        <v>0</v>
      </c>
      <c r="K45" s="30">
        <v>0</v>
      </c>
      <c r="L45" s="94"/>
    </row>
    <row r="46" spans="1:26" x14ac:dyDescent="0.25">
      <c r="A46" s="80" t="s">
        <v>91</v>
      </c>
      <c r="B46" s="81"/>
      <c r="C46" s="81"/>
      <c r="D46" s="81"/>
      <c r="E46" s="81"/>
      <c r="F46" s="81"/>
      <c r="G46" s="81"/>
      <c r="H46" s="81"/>
      <c r="I46" s="81"/>
      <c r="J46" s="81"/>
      <c r="K46" s="81"/>
      <c r="L46" s="82"/>
      <c r="M46" s="1"/>
      <c r="N46" s="1"/>
      <c r="O46" s="1"/>
      <c r="P46" s="1"/>
      <c r="Q46" s="1"/>
      <c r="R46" s="1"/>
      <c r="S46" s="1"/>
      <c r="T46" s="1"/>
      <c r="U46" s="1"/>
      <c r="V46" s="1"/>
      <c r="W46" s="1"/>
      <c r="X46" s="1"/>
      <c r="Y46" s="1"/>
      <c r="Z46" s="1"/>
    </row>
    <row r="47" spans="1:26" ht="45" customHeight="1" x14ac:dyDescent="0.25">
      <c r="A47" s="71" t="s">
        <v>74</v>
      </c>
      <c r="B47" s="99" t="s">
        <v>133</v>
      </c>
      <c r="C47" s="76" t="s">
        <v>26</v>
      </c>
      <c r="D47" s="5" t="s">
        <v>13</v>
      </c>
      <c r="E47" s="15">
        <f t="shared" ref="E47:E48" si="15">F47+G47+H47+I47+J47+K47</f>
        <v>0</v>
      </c>
      <c r="F47" s="16">
        <v>0</v>
      </c>
      <c r="G47" s="16">
        <v>0</v>
      </c>
      <c r="H47" s="16">
        <v>0</v>
      </c>
      <c r="I47" s="16">
        <v>0</v>
      </c>
      <c r="J47" s="16">
        <v>0</v>
      </c>
      <c r="K47" s="16">
        <v>0</v>
      </c>
      <c r="L47" s="77" t="s">
        <v>61</v>
      </c>
      <c r="M47" s="1"/>
      <c r="N47" s="1"/>
      <c r="O47" s="1"/>
      <c r="P47" s="1"/>
      <c r="Q47" s="1"/>
      <c r="R47" s="1"/>
      <c r="S47" s="1"/>
      <c r="T47" s="1"/>
      <c r="U47" s="1"/>
      <c r="V47" s="1"/>
      <c r="W47" s="1"/>
      <c r="X47" s="1"/>
      <c r="Y47" s="1"/>
      <c r="Z47" s="1"/>
    </row>
    <row r="48" spans="1:26" ht="30" x14ac:dyDescent="0.25">
      <c r="A48" s="72"/>
      <c r="B48" s="100"/>
      <c r="C48" s="72"/>
      <c r="D48" s="5" t="s">
        <v>14</v>
      </c>
      <c r="E48" s="15">
        <f t="shared" si="15"/>
        <v>0</v>
      </c>
      <c r="F48" s="16">
        <v>0</v>
      </c>
      <c r="G48" s="16">
        <v>0</v>
      </c>
      <c r="H48" s="16">
        <v>0</v>
      </c>
      <c r="I48" s="16">
        <v>0</v>
      </c>
      <c r="J48" s="16">
        <v>0</v>
      </c>
      <c r="K48" s="16">
        <v>0</v>
      </c>
      <c r="L48" s="78"/>
      <c r="M48" s="1"/>
      <c r="N48" s="1"/>
      <c r="O48" s="1"/>
      <c r="P48" s="1"/>
      <c r="Q48" s="1"/>
      <c r="R48" s="1"/>
      <c r="S48" s="1"/>
      <c r="T48" s="1"/>
      <c r="U48" s="1"/>
      <c r="V48" s="1"/>
      <c r="W48" s="1"/>
      <c r="X48" s="1"/>
      <c r="Y48" s="1"/>
      <c r="Z48" s="1"/>
    </row>
    <row r="49" spans="1:26" ht="76.5" customHeight="1" x14ac:dyDescent="0.25">
      <c r="A49" s="72"/>
      <c r="B49" s="100"/>
      <c r="C49" s="72"/>
      <c r="D49" s="5" t="s">
        <v>15</v>
      </c>
      <c r="E49" s="15">
        <f>SUM(F49:K49)</f>
        <v>0</v>
      </c>
      <c r="F49" s="16">
        <v>0</v>
      </c>
      <c r="G49" s="16">
        <v>0</v>
      </c>
      <c r="H49" s="16">
        <v>0</v>
      </c>
      <c r="I49" s="16">
        <v>0</v>
      </c>
      <c r="J49" s="16">
        <v>0</v>
      </c>
      <c r="K49" s="16">
        <v>0</v>
      </c>
      <c r="L49" s="78"/>
      <c r="M49" s="1"/>
      <c r="N49" s="1"/>
      <c r="O49" s="1"/>
      <c r="P49" s="1"/>
      <c r="Q49" s="1"/>
      <c r="R49" s="1"/>
      <c r="S49" s="1"/>
      <c r="T49" s="1"/>
      <c r="U49" s="1"/>
      <c r="V49" s="1"/>
      <c r="W49" s="1"/>
      <c r="X49" s="1"/>
      <c r="Y49" s="1"/>
      <c r="Z49" s="1"/>
    </row>
    <row r="50" spans="1:26" hidden="1" x14ac:dyDescent="0.25">
      <c r="A50" s="73"/>
      <c r="B50" s="100"/>
      <c r="C50" s="73"/>
      <c r="D50" s="5" t="s">
        <v>24</v>
      </c>
      <c r="E50" s="15">
        <f>SUM(E47:E49)</f>
        <v>0</v>
      </c>
      <c r="F50" s="15">
        <v>0</v>
      </c>
      <c r="G50" s="15">
        <v>0</v>
      </c>
      <c r="H50" s="15">
        <f t="shared" ref="H50:K50" si="16">H49+H48+H47</f>
        <v>0</v>
      </c>
      <c r="I50" s="15">
        <f t="shared" si="16"/>
        <v>0</v>
      </c>
      <c r="J50" s="15">
        <f t="shared" si="16"/>
        <v>0</v>
      </c>
      <c r="K50" s="15">
        <f t="shared" si="16"/>
        <v>0</v>
      </c>
      <c r="L50" s="79"/>
      <c r="M50" s="1"/>
      <c r="N50" s="1"/>
      <c r="O50" s="1"/>
      <c r="P50" s="1"/>
      <c r="Q50" s="1"/>
      <c r="R50" s="1"/>
      <c r="S50" s="1"/>
      <c r="T50" s="1"/>
      <c r="U50" s="1"/>
      <c r="V50" s="1"/>
      <c r="W50" s="1"/>
      <c r="X50" s="1"/>
      <c r="Y50" s="1"/>
      <c r="Z50" s="1"/>
    </row>
    <row r="51" spans="1:26" ht="45" customHeight="1" x14ac:dyDescent="0.25">
      <c r="A51" s="76" t="s">
        <v>75</v>
      </c>
      <c r="B51" s="76" t="s">
        <v>63</v>
      </c>
      <c r="C51" s="76" t="s">
        <v>26</v>
      </c>
      <c r="D51" s="5" t="s">
        <v>13</v>
      </c>
      <c r="E51" s="15">
        <f t="shared" ref="E51:E52" si="17">F51+G51+H51+I51+J51+K51</f>
        <v>0</v>
      </c>
      <c r="F51" s="16">
        <v>0</v>
      </c>
      <c r="G51" s="16">
        <v>0</v>
      </c>
      <c r="H51" s="16">
        <v>0</v>
      </c>
      <c r="I51" s="16">
        <v>0</v>
      </c>
      <c r="J51" s="16">
        <v>0</v>
      </c>
      <c r="K51" s="16">
        <v>0</v>
      </c>
      <c r="L51" s="77" t="s">
        <v>61</v>
      </c>
      <c r="M51" s="1"/>
      <c r="N51" s="1"/>
      <c r="O51" s="1"/>
      <c r="P51" s="1"/>
      <c r="Q51" s="1"/>
      <c r="R51" s="1"/>
      <c r="S51" s="1"/>
      <c r="T51" s="1"/>
      <c r="U51" s="1"/>
      <c r="V51" s="1"/>
      <c r="W51" s="1"/>
      <c r="X51" s="1"/>
      <c r="Y51" s="1"/>
      <c r="Z51" s="1"/>
    </row>
    <row r="52" spans="1:26" ht="33" customHeight="1" x14ac:dyDescent="0.25">
      <c r="A52" s="120"/>
      <c r="B52" s="120"/>
      <c r="C52" s="72"/>
      <c r="D52" s="5" t="s">
        <v>14</v>
      </c>
      <c r="E52" s="15">
        <f t="shared" si="17"/>
        <v>0</v>
      </c>
      <c r="F52" s="16">
        <v>0</v>
      </c>
      <c r="G52" s="16">
        <v>0</v>
      </c>
      <c r="H52" s="16">
        <v>0</v>
      </c>
      <c r="I52" s="16">
        <v>0</v>
      </c>
      <c r="J52" s="16">
        <v>0</v>
      </c>
      <c r="K52" s="16">
        <v>0</v>
      </c>
      <c r="L52" s="78"/>
      <c r="M52" s="1"/>
      <c r="N52" s="1"/>
      <c r="O52" s="1"/>
      <c r="P52" s="1"/>
      <c r="Q52" s="1"/>
      <c r="R52" s="1"/>
      <c r="S52" s="1"/>
      <c r="T52" s="1"/>
      <c r="U52" s="1"/>
      <c r="V52" s="1"/>
      <c r="W52" s="1"/>
      <c r="X52" s="1"/>
      <c r="Y52" s="1"/>
      <c r="Z52" s="1"/>
    </row>
    <row r="53" spans="1:26" ht="30.75" customHeight="1" x14ac:dyDescent="0.25">
      <c r="A53" s="120"/>
      <c r="B53" s="120"/>
      <c r="C53" s="72"/>
      <c r="D53" s="5" t="s">
        <v>15</v>
      </c>
      <c r="E53" s="15">
        <f>SUM(F53:K53)</f>
        <v>300</v>
      </c>
      <c r="F53" s="52">
        <v>100</v>
      </c>
      <c r="G53" s="52">
        <v>100</v>
      </c>
      <c r="H53" s="52">
        <v>100</v>
      </c>
      <c r="I53" s="16">
        <v>0</v>
      </c>
      <c r="J53" s="16">
        <v>0</v>
      </c>
      <c r="K53" s="16">
        <v>0</v>
      </c>
      <c r="L53" s="78"/>
      <c r="M53" s="1"/>
      <c r="N53" s="1"/>
      <c r="O53" s="1"/>
      <c r="P53" s="1"/>
      <c r="Q53" s="1"/>
      <c r="R53" s="1"/>
      <c r="S53" s="1"/>
      <c r="T53" s="1"/>
      <c r="U53" s="1"/>
      <c r="V53" s="1"/>
      <c r="W53" s="1"/>
      <c r="X53" s="1"/>
      <c r="Y53" s="1"/>
      <c r="Z53" s="1"/>
    </row>
    <row r="54" spans="1:26" ht="18.75" customHeight="1" x14ac:dyDescent="0.25">
      <c r="A54" s="121"/>
      <c r="B54" s="121"/>
      <c r="C54" s="73"/>
      <c r="D54" s="5" t="s">
        <v>24</v>
      </c>
      <c r="E54" s="15">
        <f>SUM(E51:E53)</f>
        <v>300</v>
      </c>
      <c r="F54" s="15">
        <f>SUM(F53+F52+F51)</f>
        <v>100</v>
      </c>
      <c r="G54" s="15">
        <f>SUM(G53+G52+G51)</f>
        <v>100</v>
      </c>
      <c r="H54" s="15">
        <f>SUM(H53+H52+H51)</f>
        <v>100</v>
      </c>
      <c r="I54" s="15">
        <f t="shared" ref="I54:K54" si="18">I53+I52+I51</f>
        <v>0</v>
      </c>
      <c r="J54" s="15">
        <f t="shared" si="18"/>
        <v>0</v>
      </c>
      <c r="K54" s="15">
        <f t="shared" si="18"/>
        <v>0</v>
      </c>
      <c r="L54" s="79"/>
      <c r="M54" s="1"/>
      <c r="N54" s="1"/>
      <c r="O54" s="1"/>
      <c r="P54" s="1"/>
      <c r="Q54" s="1"/>
      <c r="R54" s="1"/>
      <c r="S54" s="1"/>
      <c r="T54" s="1"/>
      <c r="U54" s="1"/>
      <c r="V54" s="1"/>
      <c r="W54" s="1"/>
      <c r="X54" s="1"/>
      <c r="Y54" s="1"/>
      <c r="Z54" s="1"/>
    </row>
    <row r="55" spans="1:26" ht="30" customHeight="1" x14ac:dyDescent="0.25">
      <c r="A55" s="76" t="s">
        <v>134</v>
      </c>
      <c r="B55" s="76" t="s">
        <v>64</v>
      </c>
      <c r="C55" s="76" t="s">
        <v>26</v>
      </c>
      <c r="D55" s="27" t="s">
        <v>13</v>
      </c>
      <c r="E55" s="15">
        <f t="shared" ref="E55:E56" si="19">F55+G55+H55+I55+J55+K55</f>
        <v>0</v>
      </c>
      <c r="F55" s="16">
        <v>0</v>
      </c>
      <c r="G55" s="16">
        <v>0</v>
      </c>
      <c r="H55" s="16">
        <v>0</v>
      </c>
      <c r="I55" s="16">
        <v>0</v>
      </c>
      <c r="J55" s="16">
        <v>0</v>
      </c>
      <c r="K55" s="16">
        <v>0</v>
      </c>
      <c r="L55" s="77" t="s">
        <v>61</v>
      </c>
    </row>
    <row r="56" spans="1:26" ht="30" customHeight="1" x14ac:dyDescent="0.25">
      <c r="A56" s="95"/>
      <c r="B56" s="95"/>
      <c r="C56" s="95"/>
      <c r="D56" s="27" t="s">
        <v>14</v>
      </c>
      <c r="E56" s="15">
        <f t="shared" si="19"/>
        <v>0</v>
      </c>
      <c r="F56" s="16">
        <v>0</v>
      </c>
      <c r="G56" s="16">
        <v>0</v>
      </c>
      <c r="H56" s="16">
        <v>0</v>
      </c>
      <c r="I56" s="16">
        <v>0</v>
      </c>
      <c r="J56" s="16">
        <v>0</v>
      </c>
      <c r="K56" s="16">
        <v>0</v>
      </c>
      <c r="L56" s="97"/>
    </row>
    <row r="57" spans="1:26" ht="29.25" customHeight="1" x14ac:dyDescent="0.25">
      <c r="A57" s="95"/>
      <c r="B57" s="95"/>
      <c r="C57" s="95"/>
      <c r="D57" s="27" t="s">
        <v>15</v>
      </c>
      <c r="E57" s="15">
        <f>SUM(F57:K57)</f>
        <v>300</v>
      </c>
      <c r="F57" s="52">
        <v>100</v>
      </c>
      <c r="G57" s="52">
        <v>100</v>
      </c>
      <c r="H57" s="52">
        <v>100</v>
      </c>
      <c r="I57" s="16">
        <v>0</v>
      </c>
      <c r="J57" s="16">
        <v>0</v>
      </c>
      <c r="K57" s="16">
        <v>0</v>
      </c>
      <c r="L57" s="97"/>
    </row>
    <row r="58" spans="1:26" ht="47.25" customHeight="1" x14ac:dyDescent="0.25">
      <c r="A58" s="96"/>
      <c r="B58" s="96"/>
      <c r="C58" s="96"/>
      <c r="D58" s="27" t="s">
        <v>24</v>
      </c>
      <c r="E58" s="15">
        <f>SUM(E55:E57)</f>
        <v>300</v>
      </c>
      <c r="F58" s="15">
        <f>SUM(F57+F56+F55)</f>
        <v>100</v>
      </c>
      <c r="G58" s="15">
        <f>SUM(G57+G56+G55)</f>
        <v>100</v>
      </c>
      <c r="H58" s="15">
        <f>SUM(H57+H56+H55)</f>
        <v>100</v>
      </c>
      <c r="I58" s="15">
        <f t="shared" ref="I58:K58" si="20">I57+I56+I55</f>
        <v>0</v>
      </c>
      <c r="J58" s="15">
        <f t="shared" si="20"/>
        <v>0</v>
      </c>
      <c r="K58" s="15">
        <f t="shared" si="20"/>
        <v>0</v>
      </c>
      <c r="L58" s="98"/>
    </row>
    <row r="59" spans="1:26" ht="30" customHeight="1" x14ac:dyDescent="0.25">
      <c r="A59" s="76" t="s">
        <v>135</v>
      </c>
      <c r="B59" s="76" t="s">
        <v>177</v>
      </c>
      <c r="C59" s="76" t="s">
        <v>26</v>
      </c>
      <c r="D59" s="27" t="s">
        <v>13</v>
      </c>
      <c r="E59" s="15">
        <f t="shared" ref="E59:E60" si="21">F59+G59+H59+I59+J59+K59</f>
        <v>0</v>
      </c>
      <c r="F59" s="16">
        <v>0</v>
      </c>
      <c r="G59" s="16">
        <v>0</v>
      </c>
      <c r="H59" s="16">
        <v>0</v>
      </c>
      <c r="I59" s="16">
        <v>0</v>
      </c>
      <c r="J59" s="16">
        <v>0</v>
      </c>
      <c r="K59" s="16">
        <v>0</v>
      </c>
      <c r="L59" s="77" t="s">
        <v>61</v>
      </c>
    </row>
    <row r="60" spans="1:26" ht="30" customHeight="1" x14ac:dyDescent="0.25">
      <c r="A60" s="95"/>
      <c r="B60" s="95"/>
      <c r="C60" s="95"/>
      <c r="D60" s="27" t="s">
        <v>14</v>
      </c>
      <c r="E60" s="15">
        <f t="shared" si="21"/>
        <v>0</v>
      </c>
      <c r="F60" s="16">
        <v>0</v>
      </c>
      <c r="G60" s="16">
        <v>0</v>
      </c>
      <c r="H60" s="16">
        <v>0</v>
      </c>
      <c r="I60" s="16">
        <v>0</v>
      </c>
      <c r="J60" s="16">
        <v>0</v>
      </c>
      <c r="K60" s="16">
        <v>0</v>
      </c>
      <c r="L60" s="97"/>
    </row>
    <row r="61" spans="1:26" ht="29.25" customHeight="1" x14ac:dyDescent="0.25">
      <c r="A61" s="95"/>
      <c r="B61" s="95"/>
      <c r="C61" s="95"/>
      <c r="D61" s="27" t="s">
        <v>15</v>
      </c>
      <c r="E61" s="15">
        <f>SUM(F61:K61)</f>
        <v>135</v>
      </c>
      <c r="F61" s="52">
        <v>45</v>
      </c>
      <c r="G61" s="52">
        <v>45</v>
      </c>
      <c r="H61" s="52">
        <v>45</v>
      </c>
      <c r="I61" s="16">
        <v>0</v>
      </c>
      <c r="J61" s="16">
        <v>0</v>
      </c>
      <c r="K61" s="16">
        <v>0</v>
      </c>
      <c r="L61" s="97"/>
    </row>
    <row r="62" spans="1:26" ht="72.75" customHeight="1" x14ac:dyDescent="0.25">
      <c r="A62" s="96"/>
      <c r="B62" s="96"/>
      <c r="C62" s="96"/>
      <c r="D62" s="27" t="s">
        <v>24</v>
      </c>
      <c r="E62" s="15">
        <f>SUM(E59:E61)</f>
        <v>135</v>
      </c>
      <c r="F62" s="15">
        <f>SUM(F61+F60+F59)</f>
        <v>45</v>
      </c>
      <c r="G62" s="15">
        <v>45</v>
      </c>
      <c r="H62" s="15">
        <v>45</v>
      </c>
      <c r="I62" s="15">
        <f t="shared" ref="I62:K62" si="22">I61+I60+I59</f>
        <v>0</v>
      </c>
      <c r="J62" s="15">
        <f t="shared" si="22"/>
        <v>0</v>
      </c>
      <c r="K62" s="15">
        <f t="shared" si="22"/>
        <v>0</v>
      </c>
      <c r="L62" s="98"/>
    </row>
    <row r="63" spans="1:26" ht="30" customHeight="1" x14ac:dyDescent="0.25">
      <c r="A63" s="76" t="s">
        <v>136</v>
      </c>
      <c r="B63" s="76" t="s">
        <v>66</v>
      </c>
      <c r="C63" s="76" t="s">
        <v>26</v>
      </c>
      <c r="D63" s="27" t="s">
        <v>13</v>
      </c>
      <c r="E63" s="15">
        <f t="shared" ref="E63:E64" si="23">F63+G63+H63+I63+J63+K63</f>
        <v>0</v>
      </c>
      <c r="F63" s="16">
        <v>0</v>
      </c>
      <c r="G63" s="16">
        <v>0</v>
      </c>
      <c r="H63" s="16">
        <v>0</v>
      </c>
      <c r="I63" s="16">
        <v>0</v>
      </c>
      <c r="J63" s="16">
        <v>0</v>
      </c>
      <c r="K63" s="16">
        <v>0</v>
      </c>
      <c r="L63" s="77" t="s">
        <v>61</v>
      </c>
    </row>
    <row r="64" spans="1:26" ht="30" customHeight="1" x14ac:dyDescent="0.25">
      <c r="A64" s="95"/>
      <c r="B64" s="95"/>
      <c r="C64" s="95"/>
      <c r="D64" s="27" t="s">
        <v>14</v>
      </c>
      <c r="E64" s="15">
        <f t="shared" si="23"/>
        <v>0</v>
      </c>
      <c r="F64" s="16">
        <v>0</v>
      </c>
      <c r="G64" s="16">
        <v>0</v>
      </c>
      <c r="H64" s="16">
        <v>0</v>
      </c>
      <c r="I64" s="16">
        <v>0</v>
      </c>
      <c r="J64" s="16">
        <v>0</v>
      </c>
      <c r="K64" s="16">
        <v>0</v>
      </c>
      <c r="L64" s="97"/>
    </row>
    <row r="65" spans="1:12" ht="29.25" customHeight="1" x14ac:dyDescent="0.25">
      <c r="A65" s="95"/>
      <c r="B65" s="95"/>
      <c r="C65" s="95"/>
      <c r="D65" s="27" t="s">
        <v>15</v>
      </c>
      <c r="E65" s="15">
        <f>SUM(F65:K65)</f>
        <v>1450.16291</v>
      </c>
      <c r="F65" s="52">
        <f>845.16291-305</f>
        <v>540.16291000000001</v>
      </c>
      <c r="G65" s="52">
        <v>455</v>
      </c>
      <c r="H65" s="52">
        <v>455</v>
      </c>
      <c r="I65" s="16">
        <v>0</v>
      </c>
      <c r="J65" s="16">
        <v>0</v>
      </c>
      <c r="K65" s="16">
        <v>0</v>
      </c>
      <c r="L65" s="97"/>
    </row>
    <row r="66" spans="1:12" ht="74.25" customHeight="1" x14ac:dyDescent="0.25">
      <c r="A66" s="96"/>
      <c r="B66" s="96"/>
      <c r="C66" s="96"/>
      <c r="D66" s="27" t="s">
        <v>24</v>
      </c>
      <c r="E66" s="15">
        <f>SUM(E63:E65)</f>
        <v>1450.16291</v>
      </c>
      <c r="F66" s="15">
        <f>SUM(F65+F64+F63)</f>
        <v>540.16291000000001</v>
      </c>
      <c r="G66" s="15">
        <v>455</v>
      </c>
      <c r="H66" s="15">
        <v>455</v>
      </c>
      <c r="I66" s="15">
        <f t="shared" ref="I66:K66" si="24">I65+I64+I63</f>
        <v>0</v>
      </c>
      <c r="J66" s="15">
        <f t="shared" si="24"/>
        <v>0</v>
      </c>
      <c r="K66" s="15">
        <f t="shared" si="24"/>
        <v>0</v>
      </c>
      <c r="L66" s="98"/>
    </row>
    <row r="67" spans="1:12" ht="30" customHeight="1" x14ac:dyDescent="0.25">
      <c r="A67" s="76" t="s">
        <v>138</v>
      </c>
      <c r="B67" s="76" t="s">
        <v>139</v>
      </c>
      <c r="C67" s="76" t="s">
        <v>26</v>
      </c>
      <c r="D67" s="27" t="s">
        <v>13</v>
      </c>
      <c r="E67" s="15">
        <f t="shared" ref="E67:E68" si="25">F67+G67+H67+I67+J67+K67</f>
        <v>0</v>
      </c>
      <c r="F67" s="16">
        <v>0</v>
      </c>
      <c r="G67" s="16">
        <v>0</v>
      </c>
      <c r="H67" s="16">
        <v>0</v>
      </c>
      <c r="I67" s="16">
        <v>0</v>
      </c>
      <c r="J67" s="16">
        <v>0</v>
      </c>
      <c r="K67" s="16">
        <v>0</v>
      </c>
      <c r="L67" s="77" t="s">
        <v>61</v>
      </c>
    </row>
    <row r="68" spans="1:12" ht="30" customHeight="1" x14ac:dyDescent="0.25">
      <c r="A68" s="95"/>
      <c r="B68" s="95"/>
      <c r="C68" s="95"/>
      <c r="D68" s="27" t="s">
        <v>14</v>
      </c>
      <c r="E68" s="15">
        <f t="shared" si="25"/>
        <v>0</v>
      </c>
      <c r="F68" s="16">
        <v>0</v>
      </c>
      <c r="G68" s="16">
        <v>0</v>
      </c>
      <c r="H68" s="16">
        <v>0</v>
      </c>
      <c r="I68" s="16">
        <v>0</v>
      </c>
      <c r="J68" s="16">
        <v>0</v>
      </c>
      <c r="K68" s="16">
        <v>0</v>
      </c>
      <c r="L68" s="97"/>
    </row>
    <row r="69" spans="1:12" ht="29.25" customHeight="1" x14ac:dyDescent="0.25">
      <c r="A69" s="95"/>
      <c r="B69" s="95"/>
      <c r="C69" s="95"/>
      <c r="D69" s="27" t="s">
        <v>15</v>
      </c>
      <c r="E69" s="15">
        <f>SUM(F69:K69)</f>
        <v>0</v>
      </c>
      <c r="F69" s="16">
        <v>0</v>
      </c>
      <c r="G69" s="16">
        <v>0</v>
      </c>
      <c r="H69" s="16">
        <v>0</v>
      </c>
      <c r="I69" s="16">
        <v>0</v>
      </c>
      <c r="J69" s="16">
        <v>0</v>
      </c>
      <c r="K69" s="16">
        <v>0</v>
      </c>
      <c r="L69" s="97"/>
    </row>
    <row r="70" spans="1:12" ht="60" customHeight="1" x14ac:dyDescent="0.25">
      <c r="A70" s="96"/>
      <c r="B70" s="96"/>
      <c r="C70" s="96"/>
      <c r="D70" s="27" t="s">
        <v>24</v>
      </c>
      <c r="E70" s="15">
        <f>SUM(E67:E69)</f>
        <v>0</v>
      </c>
      <c r="F70" s="15">
        <v>0</v>
      </c>
      <c r="G70" s="15">
        <v>0</v>
      </c>
      <c r="H70" s="15">
        <f t="shared" ref="H70:K70" si="26">H69+H68+H67</f>
        <v>0</v>
      </c>
      <c r="I70" s="15">
        <f t="shared" si="26"/>
        <v>0</v>
      </c>
      <c r="J70" s="15">
        <f t="shared" si="26"/>
        <v>0</v>
      </c>
      <c r="K70" s="15">
        <f t="shared" si="26"/>
        <v>0</v>
      </c>
      <c r="L70" s="98"/>
    </row>
    <row r="71" spans="1:12" ht="30" customHeight="1" x14ac:dyDescent="0.25">
      <c r="A71" s="76" t="s">
        <v>137</v>
      </c>
      <c r="B71" s="76" t="s">
        <v>67</v>
      </c>
      <c r="C71" s="76" t="s">
        <v>26</v>
      </c>
      <c r="D71" s="27" t="s">
        <v>13</v>
      </c>
      <c r="E71" s="15">
        <f t="shared" ref="E71:E72" si="27">F71+G71+H71+I71+J71+K71</f>
        <v>0</v>
      </c>
      <c r="F71" s="16">
        <v>0</v>
      </c>
      <c r="G71" s="16">
        <v>0</v>
      </c>
      <c r="H71" s="16">
        <v>0</v>
      </c>
      <c r="I71" s="16">
        <v>0</v>
      </c>
      <c r="J71" s="16">
        <v>0</v>
      </c>
      <c r="K71" s="16">
        <v>0</v>
      </c>
      <c r="L71" s="77" t="s">
        <v>61</v>
      </c>
    </row>
    <row r="72" spans="1:12" ht="30" customHeight="1" x14ac:dyDescent="0.25">
      <c r="A72" s="95"/>
      <c r="B72" s="95"/>
      <c r="C72" s="95"/>
      <c r="D72" s="27" t="s">
        <v>14</v>
      </c>
      <c r="E72" s="15">
        <f t="shared" si="27"/>
        <v>0</v>
      </c>
      <c r="F72" s="16">
        <v>0</v>
      </c>
      <c r="G72" s="16">
        <v>0</v>
      </c>
      <c r="H72" s="16">
        <v>0</v>
      </c>
      <c r="I72" s="16">
        <v>0</v>
      </c>
      <c r="J72" s="16">
        <v>0</v>
      </c>
      <c r="K72" s="16">
        <v>0</v>
      </c>
      <c r="L72" s="97"/>
    </row>
    <row r="73" spans="1:12" ht="29.25" customHeight="1" x14ac:dyDescent="0.25">
      <c r="A73" s="95"/>
      <c r="B73" s="95"/>
      <c r="C73" s="95"/>
      <c r="D73" s="27" t="s">
        <v>15</v>
      </c>
      <c r="E73" s="15">
        <f>SUM(F73:K73)</f>
        <v>0</v>
      </c>
      <c r="F73" s="16">
        <v>0</v>
      </c>
      <c r="G73" s="16">
        <v>0</v>
      </c>
      <c r="H73" s="16">
        <v>0</v>
      </c>
      <c r="I73" s="16">
        <v>0</v>
      </c>
      <c r="J73" s="16">
        <v>0</v>
      </c>
      <c r="K73" s="16">
        <v>0</v>
      </c>
      <c r="L73" s="97"/>
    </row>
    <row r="74" spans="1:12" ht="196.5" customHeight="1" x14ac:dyDescent="0.25">
      <c r="A74" s="96"/>
      <c r="B74" s="96"/>
      <c r="C74" s="96"/>
      <c r="D74" s="27" t="s">
        <v>24</v>
      </c>
      <c r="E74" s="15">
        <f>SUM(E71:E73)</f>
        <v>0</v>
      </c>
      <c r="F74" s="15">
        <v>0</v>
      </c>
      <c r="G74" s="15">
        <v>0</v>
      </c>
      <c r="H74" s="15">
        <f t="shared" ref="H74:K74" si="28">H73+H72+H71</f>
        <v>0</v>
      </c>
      <c r="I74" s="15">
        <f t="shared" si="28"/>
        <v>0</v>
      </c>
      <c r="J74" s="15">
        <f t="shared" si="28"/>
        <v>0</v>
      </c>
      <c r="K74" s="15">
        <f t="shared" si="28"/>
        <v>0</v>
      </c>
      <c r="L74" s="98"/>
    </row>
    <row r="75" spans="1:12" ht="45" customHeight="1" x14ac:dyDescent="0.25">
      <c r="A75" s="83" t="s">
        <v>70</v>
      </c>
      <c r="B75" s="84"/>
      <c r="C75" s="85"/>
      <c r="D75" s="20" t="s">
        <v>13</v>
      </c>
      <c r="E75" s="21">
        <f t="shared" ref="E75:K78" si="29">E47</f>
        <v>0</v>
      </c>
      <c r="F75" s="21">
        <f t="shared" si="29"/>
        <v>0</v>
      </c>
      <c r="G75" s="21">
        <f t="shared" si="29"/>
        <v>0</v>
      </c>
      <c r="H75" s="21">
        <f t="shared" si="29"/>
        <v>0</v>
      </c>
      <c r="I75" s="21">
        <f t="shared" si="29"/>
        <v>0</v>
      </c>
      <c r="J75" s="21">
        <f t="shared" si="29"/>
        <v>0</v>
      </c>
      <c r="K75" s="21">
        <f t="shared" si="29"/>
        <v>0</v>
      </c>
      <c r="L75" s="92" t="s">
        <v>61</v>
      </c>
    </row>
    <row r="76" spans="1:12" ht="30" x14ac:dyDescent="0.25">
      <c r="A76" s="86"/>
      <c r="B76" s="87"/>
      <c r="C76" s="88"/>
      <c r="D76" s="20" t="s">
        <v>14</v>
      </c>
      <c r="E76" s="21">
        <f t="shared" si="29"/>
        <v>0</v>
      </c>
      <c r="F76" s="21">
        <f t="shared" si="29"/>
        <v>0</v>
      </c>
      <c r="G76" s="21">
        <f t="shared" si="29"/>
        <v>0</v>
      </c>
      <c r="H76" s="21">
        <f t="shared" si="29"/>
        <v>0</v>
      </c>
      <c r="I76" s="21">
        <f t="shared" si="29"/>
        <v>0</v>
      </c>
      <c r="J76" s="21">
        <f t="shared" si="29"/>
        <v>0</v>
      </c>
      <c r="K76" s="21">
        <f t="shared" si="29"/>
        <v>0</v>
      </c>
      <c r="L76" s="93"/>
    </row>
    <row r="77" spans="1:12" ht="45" x14ac:dyDescent="0.25">
      <c r="A77" s="86"/>
      <c r="B77" s="87"/>
      <c r="C77" s="88"/>
      <c r="D77" s="20" t="s">
        <v>15</v>
      </c>
      <c r="E77" s="21">
        <f>SUM(+E73+E69+E65+E61+E57+E53+E49)</f>
        <v>2185.16291</v>
      </c>
      <c r="F77" s="21">
        <f>SUM(+F73+F69+F65+F61+F57+F53+F49)</f>
        <v>785.16291000000001</v>
      </c>
      <c r="G77" s="21">
        <f>SUM(+G73+G69+G65+G61+G57+G53+G49)</f>
        <v>700</v>
      </c>
      <c r="H77" s="21">
        <f>SUM(+H73+H69+H65+H61+H57+H53+H49)</f>
        <v>700</v>
      </c>
      <c r="I77" s="21">
        <f t="shared" si="29"/>
        <v>0</v>
      </c>
      <c r="J77" s="21">
        <f t="shared" si="29"/>
        <v>0</v>
      </c>
      <c r="K77" s="21">
        <f t="shared" si="29"/>
        <v>0</v>
      </c>
      <c r="L77" s="93"/>
    </row>
    <row r="78" spans="1:12" x14ac:dyDescent="0.25">
      <c r="A78" s="89"/>
      <c r="B78" s="90"/>
      <c r="C78" s="91"/>
      <c r="D78" s="20" t="s">
        <v>24</v>
      </c>
      <c r="E78" s="21">
        <f>SUM(E77+E76+E75)</f>
        <v>2185.16291</v>
      </c>
      <c r="F78" s="21">
        <f>SUM(F77+F76+F75)</f>
        <v>785.16291000000001</v>
      </c>
      <c r="G78" s="21">
        <f>SUM(G77+G76+G75)</f>
        <v>700</v>
      </c>
      <c r="H78" s="21">
        <f>SUM(H77+H76+H75)</f>
        <v>700</v>
      </c>
      <c r="I78" s="21">
        <f t="shared" si="29"/>
        <v>0</v>
      </c>
      <c r="J78" s="21">
        <f t="shared" si="29"/>
        <v>0</v>
      </c>
      <c r="K78" s="21">
        <f t="shared" si="29"/>
        <v>0</v>
      </c>
      <c r="L78" s="94"/>
    </row>
    <row r="79" spans="1:12" ht="15.75" customHeight="1" x14ac:dyDescent="0.25">
      <c r="A79" s="80" t="s">
        <v>100</v>
      </c>
      <c r="B79" s="81"/>
      <c r="C79" s="81"/>
      <c r="D79" s="81"/>
      <c r="E79" s="81"/>
      <c r="F79" s="81"/>
      <c r="G79" s="81"/>
      <c r="H79" s="81"/>
      <c r="I79" s="81"/>
      <c r="J79" s="81"/>
      <c r="K79" s="81"/>
      <c r="L79" s="82"/>
    </row>
    <row r="80" spans="1:12" ht="45" customHeight="1" x14ac:dyDescent="0.25">
      <c r="A80" s="71" t="s">
        <v>140</v>
      </c>
      <c r="B80" s="74" t="s">
        <v>141</v>
      </c>
      <c r="C80" s="76" t="s">
        <v>26</v>
      </c>
      <c r="D80" s="27" t="s">
        <v>13</v>
      </c>
      <c r="E80" s="15">
        <f t="shared" ref="E80:E81" si="30">F80+G80+H80+I80+J80+K80</f>
        <v>0</v>
      </c>
      <c r="F80" s="16">
        <v>0</v>
      </c>
      <c r="G80" s="16">
        <v>0</v>
      </c>
      <c r="H80" s="16">
        <v>0</v>
      </c>
      <c r="I80" s="16">
        <v>0</v>
      </c>
      <c r="J80" s="16">
        <v>0</v>
      </c>
      <c r="K80" s="16">
        <v>0</v>
      </c>
      <c r="L80" s="77" t="s">
        <v>61</v>
      </c>
    </row>
    <row r="81" spans="1:12" ht="30" x14ac:dyDescent="0.25">
      <c r="A81" s="72"/>
      <c r="B81" s="75"/>
      <c r="C81" s="72"/>
      <c r="D81" s="27" t="s">
        <v>14</v>
      </c>
      <c r="E81" s="15">
        <f t="shared" si="30"/>
        <v>6406.87</v>
      </c>
      <c r="F81" s="16">
        <v>3648.1</v>
      </c>
      <c r="G81" s="16">
        <v>2644.55</v>
      </c>
      <c r="H81" s="16">
        <v>114.22</v>
      </c>
      <c r="I81" s="16">
        <v>0</v>
      </c>
      <c r="J81" s="16">
        <v>0</v>
      </c>
      <c r="K81" s="16">
        <v>0</v>
      </c>
      <c r="L81" s="78"/>
    </row>
    <row r="82" spans="1:12" ht="30" customHeight="1" x14ac:dyDescent="0.25">
      <c r="A82" s="72"/>
      <c r="B82" s="75"/>
      <c r="C82" s="72"/>
      <c r="D82" s="27" t="s">
        <v>15</v>
      </c>
      <c r="E82" s="15">
        <f>SUM(F82:K82)</f>
        <v>337.20367999999996</v>
      </c>
      <c r="F82" s="16">
        <v>192.00525999999999</v>
      </c>
      <c r="G82" s="16">
        <v>139.18683999999999</v>
      </c>
      <c r="H82" s="16">
        <v>6.0115800000000004</v>
      </c>
      <c r="I82" s="16">
        <v>0</v>
      </c>
      <c r="J82" s="16">
        <v>0</v>
      </c>
      <c r="K82" s="16">
        <v>0</v>
      </c>
      <c r="L82" s="78"/>
    </row>
    <row r="83" spans="1:12" ht="102.75" customHeight="1" x14ac:dyDescent="0.25">
      <c r="A83" s="73"/>
      <c r="B83" s="75"/>
      <c r="C83" s="73"/>
      <c r="D83" s="27" t="s">
        <v>24</v>
      </c>
      <c r="E83" s="15">
        <f>SUM(E80:E82)</f>
        <v>6744.0736799999995</v>
      </c>
      <c r="F83" s="15">
        <f>SUM(F80:F82)</f>
        <v>3840.1052599999998</v>
      </c>
      <c r="G83" s="15">
        <f>SUM(G80:G82)</f>
        <v>2783.73684</v>
      </c>
      <c r="H83" s="15">
        <f>SUM(H80:H82)</f>
        <v>120.23157999999999</v>
      </c>
      <c r="I83" s="15">
        <f t="shared" ref="I83:K83" si="31">I82+I81+I80</f>
        <v>0</v>
      </c>
      <c r="J83" s="15">
        <f t="shared" si="31"/>
        <v>0</v>
      </c>
      <c r="K83" s="15">
        <f t="shared" si="31"/>
        <v>0</v>
      </c>
      <c r="L83" s="79"/>
    </row>
    <row r="84" spans="1:12" ht="45" customHeight="1" x14ac:dyDescent="0.25">
      <c r="A84" s="71" t="s">
        <v>142</v>
      </c>
      <c r="B84" s="74" t="s">
        <v>178</v>
      </c>
      <c r="C84" s="76" t="s">
        <v>26</v>
      </c>
      <c r="D84" s="27" t="s">
        <v>13</v>
      </c>
      <c r="E84" s="15">
        <f t="shared" ref="E84:E85" si="32">F84+G84+H84+I84+J84+K84</f>
        <v>0</v>
      </c>
      <c r="F84" s="16">
        <v>0</v>
      </c>
      <c r="G84" s="16">
        <v>0</v>
      </c>
      <c r="H84" s="16">
        <v>0</v>
      </c>
      <c r="I84" s="16">
        <v>0</v>
      </c>
      <c r="J84" s="16">
        <v>0</v>
      </c>
      <c r="K84" s="16">
        <v>0</v>
      </c>
      <c r="L84" s="77" t="s">
        <v>61</v>
      </c>
    </row>
    <row r="85" spans="1:12" ht="30" x14ac:dyDescent="0.25">
      <c r="A85" s="72"/>
      <c r="B85" s="75"/>
      <c r="C85" s="72"/>
      <c r="D85" s="27" t="s">
        <v>14</v>
      </c>
      <c r="E85" s="15">
        <f t="shared" si="32"/>
        <v>0</v>
      </c>
      <c r="F85" s="16">
        <v>0</v>
      </c>
      <c r="G85" s="16">
        <v>0</v>
      </c>
      <c r="H85" s="16">
        <v>0</v>
      </c>
      <c r="I85" s="16">
        <v>0</v>
      </c>
      <c r="J85" s="16">
        <v>0</v>
      </c>
      <c r="K85" s="16">
        <v>0</v>
      </c>
      <c r="L85" s="78"/>
    </row>
    <row r="86" spans="1:12" ht="29.25" customHeight="1" x14ac:dyDescent="0.25">
      <c r="A86" s="72"/>
      <c r="B86" s="75"/>
      <c r="C86" s="72"/>
      <c r="D86" s="27" t="s">
        <v>15</v>
      </c>
      <c r="E86" s="15">
        <f>SUM(F86:K86)</f>
        <v>0</v>
      </c>
      <c r="F86" s="16">
        <v>0</v>
      </c>
      <c r="G86" s="16">
        <v>0</v>
      </c>
      <c r="H86" s="16">
        <v>0</v>
      </c>
      <c r="I86" s="16">
        <v>0</v>
      </c>
      <c r="J86" s="16">
        <v>0</v>
      </c>
      <c r="K86" s="16">
        <v>0</v>
      </c>
      <c r="L86" s="78"/>
    </row>
    <row r="87" spans="1:12" ht="14.25" hidden="1" customHeight="1" x14ac:dyDescent="0.25">
      <c r="A87" s="73"/>
      <c r="B87" s="75"/>
      <c r="C87" s="73"/>
      <c r="D87" s="27" t="s">
        <v>24</v>
      </c>
      <c r="E87" s="15">
        <f>SUM(E84:E86)</f>
        <v>0</v>
      </c>
      <c r="F87" s="15">
        <v>0</v>
      </c>
      <c r="G87" s="15">
        <v>0</v>
      </c>
      <c r="H87" s="15">
        <f t="shared" ref="H87:K87" si="33">H86+H85+H84</f>
        <v>0</v>
      </c>
      <c r="I87" s="15">
        <f t="shared" si="33"/>
        <v>0</v>
      </c>
      <c r="J87" s="15">
        <f t="shared" si="33"/>
        <v>0</v>
      </c>
      <c r="K87" s="15">
        <f t="shared" si="33"/>
        <v>0</v>
      </c>
      <c r="L87" s="79"/>
    </row>
    <row r="88" spans="1:12" s="31" customFormat="1" ht="45" customHeight="1" x14ac:dyDescent="0.25">
      <c r="A88" s="83" t="s">
        <v>73</v>
      </c>
      <c r="B88" s="84"/>
      <c r="C88" s="85"/>
      <c r="D88" s="20" t="s">
        <v>13</v>
      </c>
      <c r="E88" s="32">
        <v>0</v>
      </c>
      <c r="F88" s="32">
        <v>0</v>
      </c>
      <c r="G88" s="32">
        <v>0</v>
      </c>
      <c r="H88" s="32">
        <v>0</v>
      </c>
      <c r="I88" s="32">
        <v>0</v>
      </c>
      <c r="J88" s="32">
        <v>0</v>
      </c>
      <c r="K88" s="32">
        <v>0</v>
      </c>
      <c r="L88" s="92" t="s">
        <v>61</v>
      </c>
    </row>
    <row r="89" spans="1:12" s="31" customFormat="1" ht="30" x14ac:dyDescent="0.25">
      <c r="A89" s="86"/>
      <c r="B89" s="87"/>
      <c r="C89" s="88"/>
      <c r="D89" s="20" t="s">
        <v>14</v>
      </c>
      <c r="E89" s="32">
        <f t="shared" ref="E89:H90" si="34">E81</f>
        <v>6406.87</v>
      </c>
      <c r="F89" s="32">
        <f t="shared" si="34"/>
        <v>3648.1</v>
      </c>
      <c r="G89" s="32">
        <f t="shared" si="34"/>
        <v>2644.55</v>
      </c>
      <c r="H89" s="32">
        <f t="shared" si="34"/>
        <v>114.22</v>
      </c>
      <c r="I89" s="32">
        <v>0</v>
      </c>
      <c r="J89" s="32">
        <v>0</v>
      </c>
      <c r="K89" s="32">
        <v>0</v>
      </c>
      <c r="L89" s="93"/>
    </row>
    <row r="90" spans="1:12" s="31" customFormat="1" ht="28.5" customHeight="1" x14ac:dyDescent="0.25">
      <c r="A90" s="86"/>
      <c r="B90" s="87"/>
      <c r="C90" s="88"/>
      <c r="D90" s="20" t="s">
        <v>15</v>
      </c>
      <c r="E90" s="32">
        <f t="shared" si="34"/>
        <v>337.20367999999996</v>
      </c>
      <c r="F90" s="32">
        <f t="shared" si="34"/>
        <v>192.00525999999999</v>
      </c>
      <c r="G90" s="32">
        <f t="shared" si="34"/>
        <v>139.18683999999999</v>
      </c>
      <c r="H90" s="32">
        <f t="shared" si="34"/>
        <v>6.0115800000000004</v>
      </c>
      <c r="I90" s="32">
        <v>0</v>
      </c>
      <c r="J90" s="32">
        <v>0</v>
      </c>
      <c r="K90" s="32">
        <v>0</v>
      </c>
      <c r="L90" s="93"/>
    </row>
    <row r="91" spans="1:12" s="31" customFormat="1" x14ac:dyDescent="0.25">
      <c r="A91" s="89"/>
      <c r="B91" s="90"/>
      <c r="C91" s="91"/>
      <c r="D91" s="20" t="s">
        <v>24</v>
      </c>
      <c r="E91" s="32">
        <f>E88+E89+E90</f>
        <v>6744.0736799999995</v>
      </c>
      <c r="F91" s="32">
        <f>F88+F89+F90</f>
        <v>3840.1052599999998</v>
      </c>
      <c r="G91" s="32">
        <f>G88+G89+G90</f>
        <v>2783.73684</v>
      </c>
      <c r="H91" s="32">
        <f>H88+H89+H90</f>
        <v>120.23157999999999</v>
      </c>
      <c r="I91" s="32">
        <v>0</v>
      </c>
      <c r="J91" s="32">
        <v>0</v>
      </c>
      <c r="K91" s="32">
        <v>0</v>
      </c>
      <c r="L91" s="94"/>
    </row>
    <row r="92" spans="1:12" ht="15.75" customHeight="1" x14ac:dyDescent="0.25">
      <c r="A92" s="80" t="s">
        <v>102</v>
      </c>
      <c r="B92" s="81"/>
      <c r="C92" s="81"/>
      <c r="D92" s="81"/>
      <c r="E92" s="81"/>
      <c r="F92" s="81"/>
      <c r="G92" s="81"/>
      <c r="H92" s="81"/>
      <c r="I92" s="81"/>
      <c r="J92" s="81"/>
      <c r="K92" s="81"/>
      <c r="L92" s="82"/>
    </row>
    <row r="93" spans="1:12" ht="45" customHeight="1" x14ac:dyDescent="0.25">
      <c r="A93" s="71" t="s">
        <v>77</v>
      </c>
      <c r="B93" s="74" t="s">
        <v>76</v>
      </c>
      <c r="C93" s="76" t="s">
        <v>26</v>
      </c>
      <c r="D93" s="27" t="s">
        <v>13</v>
      </c>
      <c r="E93" s="15">
        <f t="shared" ref="E93:E94" si="35">F93+G93+H93+I93+J93+K93</f>
        <v>0</v>
      </c>
      <c r="F93" s="16">
        <v>0</v>
      </c>
      <c r="G93" s="16">
        <v>0</v>
      </c>
      <c r="H93" s="16">
        <v>0</v>
      </c>
      <c r="I93" s="16">
        <v>0</v>
      </c>
      <c r="J93" s="16">
        <v>0</v>
      </c>
      <c r="K93" s="16">
        <v>0</v>
      </c>
      <c r="L93" s="77" t="s">
        <v>61</v>
      </c>
    </row>
    <row r="94" spans="1:12" ht="30" x14ac:dyDescent="0.25">
      <c r="A94" s="72"/>
      <c r="B94" s="75"/>
      <c r="C94" s="72"/>
      <c r="D94" s="27" t="s">
        <v>14</v>
      </c>
      <c r="E94" s="15">
        <f t="shared" si="35"/>
        <v>0</v>
      </c>
      <c r="F94" s="16">
        <v>0</v>
      </c>
      <c r="G94" s="16">
        <v>0</v>
      </c>
      <c r="H94" s="16">
        <v>0</v>
      </c>
      <c r="I94" s="16">
        <v>0</v>
      </c>
      <c r="J94" s="16">
        <v>0</v>
      </c>
      <c r="K94" s="16">
        <v>0</v>
      </c>
      <c r="L94" s="78"/>
    </row>
    <row r="95" spans="1:12" ht="32.25" customHeight="1" x14ac:dyDescent="0.25">
      <c r="A95" s="72"/>
      <c r="B95" s="75"/>
      <c r="C95" s="72"/>
      <c r="D95" s="27" t="s">
        <v>15</v>
      </c>
      <c r="E95" s="15">
        <f>SUM(F95:K95)</f>
        <v>2254.0589999999997</v>
      </c>
      <c r="F95" s="16">
        <v>751.35299999999995</v>
      </c>
      <c r="G95" s="16">
        <v>751.35299999999995</v>
      </c>
      <c r="H95" s="16">
        <v>751.35299999999995</v>
      </c>
      <c r="I95" s="16">
        <v>0</v>
      </c>
      <c r="J95" s="16">
        <v>0</v>
      </c>
      <c r="K95" s="16">
        <v>0</v>
      </c>
      <c r="L95" s="78"/>
    </row>
    <row r="96" spans="1:12" ht="208.5" customHeight="1" x14ac:dyDescent="0.25">
      <c r="A96" s="73"/>
      <c r="B96" s="75"/>
      <c r="C96" s="73"/>
      <c r="D96" s="27" t="s">
        <v>24</v>
      </c>
      <c r="E96" s="15">
        <f>SUM(E93:E95)</f>
        <v>2254.0589999999997</v>
      </c>
      <c r="F96" s="15">
        <f>SUM(F93:F95)</f>
        <v>751.35299999999995</v>
      </c>
      <c r="G96" s="15">
        <f>SUM(G93:G95)</f>
        <v>751.35299999999995</v>
      </c>
      <c r="H96" s="15">
        <f>SUM(H93:H95)</f>
        <v>751.35299999999995</v>
      </c>
      <c r="I96" s="15">
        <f t="shared" ref="I96:K96" si="36">I95+I94+I93</f>
        <v>0</v>
      </c>
      <c r="J96" s="15">
        <f t="shared" si="36"/>
        <v>0</v>
      </c>
      <c r="K96" s="15">
        <f t="shared" si="36"/>
        <v>0</v>
      </c>
      <c r="L96" s="79"/>
    </row>
    <row r="97" spans="1:12" s="31" customFormat="1" ht="45" customHeight="1" x14ac:dyDescent="0.25">
      <c r="A97" s="83" t="s">
        <v>78</v>
      </c>
      <c r="B97" s="84"/>
      <c r="C97" s="85"/>
      <c r="D97" s="20" t="s">
        <v>13</v>
      </c>
      <c r="E97" s="32">
        <v>0</v>
      </c>
      <c r="F97" s="32">
        <v>0</v>
      </c>
      <c r="G97" s="32">
        <v>0</v>
      </c>
      <c r="H97" s="32">
        <v>0</v>
      </c>
      <c r="I97" s="32">
        <v>0</v>
      </c>
      <c r="J97" s="32">
        <v>0</v>
      </c>
      <c r="K97" s="32">
        <v>0</v>
      </c>
      <c r="L97" s="92" t="s">
        <v>61</v>
      </c>
    </row>
    <row r="98" spans="1:12" s="31" customFormat="1" ht="30" x14ac:dyDescent="0.25">
      <c r="A98" s="86"/>
      <c r="B98" s="87"/>
      <c r="C98" s="88"/>
      <c r="D98" s="20" t="s">
        <v>14</v>
      </c>
      <c r="E98" s="32">
        <v>0</v>
      </c>
      <c r="F98" s="32">
        <v>0</v>
      </c>
      <c r="G98" s="32">
        <v>0</v>
      </c>
      <c r="H98" s="32">
        <v>0</v>
      </c>
      <c r="I98" s="32">
        <v>0</v>
      </c>
      <c r="J98" s="32">
        <v>0</v>
      </c>
      <c r="K98" s="32">
        <v>0</v>
      </c>
      <c r="L98" s="93"/>
    </row>
    <row r="99" spans="1:12" s="31" customFormat="1" ht="33" customHeight="1" x14ac:dyDescent="0.25">
      <c r="A99" s="86"/>
      <c r="B99" s="87"/>
      <c r="C99" s="88"/>
      <c r="D99" s="20" t="s">
        <v>15</v>
      </c>
      <c r="E99" s="32">
        <f>E95</f>
        <v>2254.0589999999997</v>
      </c>
      <c r="F99" s="32">
        <f>F95</f>
        <v>751.35299999999995</v>
      </c>
      <c r="G99" s="32">
        <f>G95</f>
        <v>751.35299999999995</v>
      </c>
      <c r="H99" s="32">
        <f>H95</f>
        <v>751.35299999999995</v>
      </c>
      <c r="I99" s="32">
        <v>0</v>
      </c>
      <c r="J99" s="32">
        <v>0</v>
      </c>
      <c r="K99" s="32">
        <v>0</v>
      </c>
      <c r="L99" s="93"/>
    </row>
    <row r="100" spans="1:12" s="31" customFormat="1" x14ac:dyDescent="0.25">
      <c r="A100" s="89"/>
      <c r="B100" s="90"/>
      <c r="C100" s="91"/>
      <c r="D100" s="20" t="s">
        <v>24</v>
      </c>
      <c r="E100" s="32">
        <f>E97+E98+E99</f>
        <v>2254.0589999999997</v>
      </c>
      <c r="F100" s="32">
        <f>F97+F98+F99</f>
        <v>751.35299999999995</v>
      </c>
      <c r="G100" s="32">
        <f>G97+G98+G99</f>
        <v>751.35299999999995</v>
      </c>
      <c r="H100" s="32">
        <f>H97+H98+H99</f>
        <v>751.35299999999995</v>
      </c>
      <c r="I100" s="32">
        <v>0</v>
      </c>
      <c r="J100" s="32">
        <v>0</v>
      </c>
      <c r="K100" s="32">
        <v>0</v>
      </c>
      <c r="L100" s="94"/>
    </row>
    <row r="101" spans="1:12" ht="43.5" customHeight="1" x14ac:dyDescent="0.25">
      <c r="A101" s="80" t="s">
        <v>143</v>
      </c>
      <c r="B101" s="81"/>
      <c r="C101" s="81"/>
      <c r="D101" s="81"/>
      <c r="E101" s="81"/>
      <c r="F101" s="81"/>
      <c r="G101" s="81"/>
      <c r="H101" s="81"/>
      <c r="I101" s="81"/>
      <c r="J101" s="81"/>
      <c r="K101" s="81"/>
      <c r="L101" s="82"/>
    </row>
    <row r="102" spans="1:12" ht="45" customHeight="1" x14ac:dyDescent="0.25">
      <c r="A102" s="71" t="s">
        <v>145</v>
      </c>
      <c r="B102" s="74" t="s">
        <v>68</v>
      </c>
      <c r="C102" s="76" t="s">
        <v>26</v>
      </c>
      <c r="D102" s="5" t="s">
        <v>13</v>
      </c>
      <c r="E102" s="15">
        <f t="shared" ref="E102:E103" si="37">F102+G102+H102+I102+J102+K102</f>
        <v>0</v>
      </c>
      <c r="F102" s="16">
        <v>0</v>
      </c>
      <c r="G102" s="16">
        <v>0</v>
      </c>
      <c r="H102" s="16">
        <v>0</v>
      </c>
      <c r="I102" s="16">
        <v>0</v>
      </c>
      <c r="J102" s="16">
        <v>0</v>
      </c>
      <c r="K102" s="16">
        <v>0</v>
      </c>
      <c r="L102" s="77" t="s">
        <v>61</v>
      </c>
    </row>
    <row r="103" spans="1:12" ht="30" x14ac:dyDescent="0.25">
      <c r="A103" s="72"/>
      <c r="B103" s="75"/>
      <c r="C103" s="72"/>
      <c r="D103" s="5" t="s">
        <v>14</v>
      </c>
      <c r="E103" s="15">
        <f t="shared" si="37"/>
        <v>0</v>
      </c>
      <c r="F103" s="16">
        <v>0</v>
      </c>
      <c r="G103" s="16">
        <v>0</v>
      </c>
      <c r="H103" s="16">
        <v>0</v>
      </c>
      <c r="I103" s="16">
        <v>0</v>
      </c>
      <c r="J103" s="16">
        <v>0</v>
      </c>
      <c r="K103" s="16">
        <v>0</v>
      </c>
      <c r="L103" s="78"/>
    </row>
    <row r="104" spans="1:12" ht="30" customHeight="1" x14ac:dyDescent="0.25">
      <c r="A104" s="72"/>
      <c r="B104" s="75"/>
      <c r="C104" s="72"/>
      <c r="D104" s="5" t="s">
        <v>15</v>
      </c>
      <c r="E104" s="15">
        <f>SUM(F104:K104)</f>
        <v>8842.7796300000009</v>
      </c>
      <c r="F104" s="53">
        <v>5343.4228300000004</v>
      </c>
      <c r="G104" s="54">
        <v>1750.0784000000001</v>
      </c>
      <c r="H104" s="54">
        <v>1749.2783999999999</v>
      </c>
      <c r="I104" s="16">
        <v>0</v>
      </c>
      <c r="J104" s="16">
        <v>0</v>
      </c>
      <c r="K104" s="16">
        <v>0</v>
      </c>
      <c r="L104" s="78"/>
    </row>
    <row r="105" spans="1:12" ht="18.75" customHeight="1" x14ac:dyDescent="0.25">
      <c r="A105" s="73"/>
      <c r="B105" s="75"/>
      <c r="C105" s="73"/>
      <c r="D105" s="5" t="s">
        <v>24</v>
      </c>
      <c r="E105" s="15">
        <f>SUM(E102:E104)</f>
        <v>8842.7796300000009</v>
      </c>
      <c r="F105" s="15">
        <f>SUM(F104+F103+F102)</f>
        <v>5343.4228300000004</v>
      </c>
      <c r="G105" s="15">
        <f t="shared" ref="G105:H105" si="38">SUM(G104+G103+G102)</f>
        <v>1750.0784000000001</v>
      </c>
      <c r="H105" s="15">
        <f t="shared" si="38"/>
        <v>1749.2783999999999</v>
      </c>
      <c r="I105" s="15">
        <f t="shared" ref="I105:K105" si="39">I104+I103+I102</f>
        <v>0</v>
      </c>
      <c r="J105" s="15">
        <f t="shared" si="39"/>
        <v>0</v>
      </c>
      <c r="K105" s="15">
        <f t="shared" si="39"/>
        <v>0</v>
      </c>
      <c r="L105" s="79"/>
    </row>
    <row r="106" spans="1:12" ht="45" customHeight="1" x14ac:dyDescent="0.25">
      <c r="A106" s="71" t="s">
        <v>146</v>
      </c>
      <c r="B106" s="74" t="s">
        <v>144</v>
      </c>
      <c r="C106" s="76" t="s">
        <v>26</v>
      </c>
      <c r="D106" s="27" t="s">
        <v>13</v>
      </c>
      <c r="E106" s="15">
        <f t="shared" ref="E106:E107" si="40">F106+G106+H106+I106+J106+K106</f>
        <v>0</v>
      </c>
      <c r="F106" s="16">
        <v>0</v>
      </c>
      <c r="G106" s="16">
        <v>0</v>
      </c>
      <c r="H106" s="16">
        <v>0</v>
      </c>
      <c r="I106" s="16">
        <v>0</v>
      </c>
      <c r="J106" s="16">
        <v>0</v>
      </c>
      <c r="K106" s="16">
        <v>0</v>
      </c>
      <c r="L106" s="77" t="s">
        <v>61</v>
      </c>
    </row>
    <row r="107" spans="1:12" ht="30" x14ac:dyDescent="0.25">
      <c r="A107" s="72"/>
      <c r="B107" s="75"/>
      <c r="C107" s="72"/>
      <c r="D107" s="27" t="s">
        <v>14</v>
      </c>
      <c r="E107" s="15">
        <f t="shared" si="40"/>
        <v>0</v>
      </c>
      <c r="F107" s="16">
        <v>0</v>
      </c>
      <c r="G107" s="16">
        <v>0</v>
      </c>
      <c r="H107" s="16">
        <v>0</v>
      </c>
      <c r="I107" s="16">
        <v>0</v>
      </c>
      <c r="J107" s="16">
        <v>0</v>
      </c>
      <c r="K107" s="16">
        <v>0</v>
      </c>
      <c r="L107" s="78"/>
    </row>
    <row r="108" spans="1:12" ht="31.5" customHeight="1" x14ac:dyDescent="0.25">
      <c r="A108" s="72"/>
      <c r="B108" s="75"/>
      <c r="C108" s="72"/>
      <c r="D108" s="27" t="s">
        <v>15</v>
      </c>
      <c r="E108" s="15">
        <f>SUM(F108:K108)</f>
        <v>0</v>
      </c>
      <c r="F108" s="16">
        <v>0</v>
      </c>
      <c r="G108" s="16">
        <v>0</v>
      </c>
      <c r="H108" s="16">
        <v>0</v>
      </c>
      <c r="I108" s="16">
        <v>0</v>
      </c>
      <c r="J108" s="16">
        <v>0</v>
      </c>
      <c r="K108" s="16">
        <v>0</v>
      </c>
      <c r="L108" s="78"/>
    </row>
    <row r="109" spans="1:12" ht="14.25" customHeight="1" x14ac:dyDescent="0.25">
      <c r="A109" s="73"/>
      <c r="B109" s="75"/>
      <c r="C109" s="73"/>
      <c r="D109" s="27" t="s">
        <v>24</v>
      </c>
      <c r="E109" s="15">
        <f>SUM(E106:E108)</f>
        <v>0</v>
      </c>
      <c r="F109" s="15">
        <v>0</v>
      </c>
      <c r="G109" s="15">
        <v>0</v>
      </c>
      <c r="H109" s="15">
        <f t="shared" ref="H109:K109" si="41">H108+H107+H106</f>
        <v>0</v>
      </c>
      <c r="I109" s="15">
        <f t="shared" si="41"/>
        <v>0</v>
      </c>
      <c r="J109" s="15">
        <f t="shared" si="41"/>
        <v>0</v>
      </c>
      <c r="K109" s="15">
        <f t="shared" si="41"/>
        <v>0</v>
      </c>
      <c r="L109" s="79"/>
    </row>
    <row r="110" spans="1:12" ht="45" customHeight="1" x14ac:dyDescent="0.25">
      <c r="A110" s="71" t="s">
        <v>147</v>
      </c>
      <c r="B110" s="74" t="s">
        <v>179</v>
      </c>
      <c r="C110" s="76" t="s">
        <v>26</v>
      </c>
      <c r="D110" s="5" t="s">
        <v>13</v>
      </c>
      <c r="E110" s="15">
        <f t="shared" ref="E110:E111" si="42">F110+G110+H110+I110+J110+K110</f>
        <v>0</v>
      </c>
      <c r="F110" s="16">
        <v>0</v>
      </c>
      <c r="G110" s="16">
        <v>0</v>
      </c>
      <c r="H110" s="16">
        <v>0</v>
      </c>
      <c r="I110" s="16">
        <v>0</v>
      </c>
      <c r="J110" s="16">
        <v>0</v>
      </c>
      <c r="K110" s="16">
        <v>0</v>
      </c>
      <c r="L110" s="77" t="s">
        <v>61</v>
      </c>
    </row>
    <row r="111" spans="1:12" ht="30" x14ac:dyDescent="0.25">
      <c r="A111" s="72"/>
      <c r="B111" s="75"/>
      <c r="C111" s="72"/>
      <c r="D111" s="5" t="s">
        <v>14</v>
      </c>
      <c r="E111" s="15">
        <f t="shared" si="42"/>
        <v>0</v>
      </c>
      <c r="F111" s="16">
        <v>0</v>
      </c>
      <c r="G111" s="16">
        <v>0</v>
      </c>
      <c r="H111" s="16">
        <v>0</v>
      </c>
      <c r="I111" s="16">
        <v>0</v>
      </c>
      <c r="J111" s="16">
        <v>0</v>
      </c>
      <c r="K111" s="16">
        <v>0</v>
      </c>
      <c r="L111" s="78"/>
    </row>
    <row r="112" spans="1:12" ht="31.5" customHeight="1" x14ac:dyDescent="0.25">
      <c r="A112" s="72"/>
      <c r="B112" s="75"/>
      <c r="C112" s="72"/>
      <c r="D112" s="5" t="s">
        <v>15</v>
      </c>
      <c r="E112" s="15">
        <f>SUM(F112:K112)</f>
        <v>0</v>
      </c>
      <c r="F112" s="16">
        <v>0</v>
      </c>
      <c r="G112" s="16">
        <v>0</v>
      </c>
      <c r="H112" s="16">
        <v>0</v>
      </c>
      <c r="I112" s="16">
        <v>0</v>
      </c>
      <c r="J112" s="16">
        <v>0</v>
      </c>
      <c r="K112" s="16">
        <v>0</v>
      </c>
      <c r="L112" s="78"/>
    </row>
    <row r="113" spans="1:12" ht="75.75" customHeight="1" x14ac:dyDescent="0.25">
      <c r="A113" s="73"/>
      <c r="B113" s="75"/>
      <c r="C113" s="73"/>
      <c r="D113" s="5" t="s">
        <v>24</v>
      </c>
      <c r="E113" s="15">
        <f>SUM(E110:E112)</f>
        <v>0</v>
      </c>
      <c r="F113" s="15">
        <v>0</v>
      </c>
      <c r="G113" s="15">
        <v>0</v>
      </c>
      <c r="H113" s="15">
        <f t="shared" ref="H113:K113" si="43">H112+H111+H110</f>
        <v>0</v>
      </c>
      <c r="I113" s="15">
        <f t="shared" si="43"/>
        <v>0</v>
      </c>
      <c r="J113" s="15">
        <f t="shared" si="43"/>
        <v>0</v>
      </c>
      <c r="K113" s="15">
        <f t="shared" si="43"/>
        <v>0</v>
      </c>
      <c r="L113" s="79"/>
    </row>
    <row r="114" spans="1:12" s="31" customFormat="1" ht="45" customHeight="1" x14ac:dyDescent="0.25">
      <c r="A114" s="83" t="s">
        <v>148</v>
      </c>
      <c r="B114" s="84"/>
      <c r="C114" s="85"/>
      <c r="D114" s="20" t="s">
        <v>13</v>
      </c>
      <c r="E114" s="32">
        <v>0</v>
      </c>
      <c r="F114" s="32">
        <v>0</v>
      </c>
      <c r="G114" s="32">
        <v>0</v>
      </c>
      <c r="H114" s="32">
        <v>0</v>
      </c>
      <c r="I114" s="32">
        <v>0</v>
      </c>
      <c r="J114" s="32">
        <v>0</v>
      </c>
      <c r="K114" s="32">
        <v>0</v>
      </c>
      <c r="L114" s="92" t="s">
        <v>61</v>
      </c>
    </row>
    <row r="115" spans="1:12" s="31" customFormat="1" ht="30" x14ac:dyDescent="0.25">
      <c r="A115" s="86"/>
      <c r="B115" s="87"/>
      <c r="C115" s="88"/>
      <c r="D115" s="20" t="s">
        <v>14</v>
      </c>
      <c r="E115" s="32">
        <v>0</v>
      </c>
      <c r="F115" s="32">
        <v>0</v>
      </c>
      <c r="G115" s="32">
        <v>0</v>
      </c>
      <c r="H115" s="32">
        <v>0</v>
      </c>
      <c r="I115" s="32">
        <v>0</v>
      </c>
      <c r="J115" s="32">
        <v>0</v>
      </c>
      <c r="K115" s="32">
        <v>0</v>
      </c>
      <c r="L115" s="93"/>
    </row>
    <row r="116" spans="1:12" s="31" customFormat="1" ht="28.5" customHeight="1" x14ac:dyDescent="0.25">
      <c r="A116" s="86"/>
      <c r="B116" s="87"/>
      <c r="C116" s="88"/>
      <c r="D116" s="20" t="s">
        <v>15</v>
      </c>
      <c r="E116" s="30">
        <f t="shared" ref="E116:G117" si="44">SUM(E112+E108+E104)</f>
        <v>8842.7796300000009</v>
      </c>
      <c r="F116" s="30">
        <f t="shared" si="44"/>
        <v>5343.4228300000004</v>
      </c>
      <c r="G116" s="30">
        <f t="shared" si="44"/>
        <v>1750.0784000000001</v>
      </c>
      <c r="H116" s="30">
        <f t="shared" ref="H116" si="45">SUM(H112+H108+H104)</f>
        <v>1749.2783999999999</v>
      </c>
      <c r="I116" s="30">
        <v>0</v>
      </c>
      <c r="J116" s="30">
        <v>0</v>
      </c>
      <c r="K116" s="30">
        <v>0</v>
      </c>
      <c r="L116" s="93"/>
    </row>
    <row r="117" spans="1:12" s="31" customFormat="1" x14ac:dyDescent="0.25">
      <c r="A117" s="89"/>
      <c r="B117" s="90"/>
      <c r="C117" s="91"/>
      <c r="D117" s="20" t="s">
        <v>24</v>
      </c>
      <c r="E117" s="30">
        <f t="shared" si="44"/>
        <v>8842.7796300000009</v>
      </c>
      <c r="F117" s="30">
        <f t="shared" si="44"/>
        <v>5343.4228300000004</v>
      </c>
      <c r="G117" s="30">
        <f t="shared" si="44"/>
        <v>1750.0784000000001</v>
      </c>
      <c r="H117" s="30">
        <f t="shared" ref="H117" si="46">SUM(H113+H109+H105)</f>
        <v>1749.2783999999999</v>
      </c>
      <c r="I117" s="30">
        <v>0</v>
      </c>
      <c r="J117" s="30">
        <v>0</v>
      </c>
      <c r="K117" s="30">
        <v>0</v>
      </c>
      <c r="L117" s="94"/>
    </row>
    <row r="118" spans="1:12" ht="16.5" customHeight="1" x14ac:dyDescent="0.25">
      <c r="A118" s="80" t="s">
        <v>113</v>
      </c>
      <c r="B118" s="81"/>
      <c r="C118" s="81"/>
      <c r="D118" s="81"/>
      <c r="E118" s="81"/>
      <c r="F118" s="81"/>
      <c r="G118" s="81"/>
      <c r="H118" s="81"/>
      <c r="I118" s="81"/>
      <c r="J118" s="81"/>
      <c r="K118" s="81"/>
      <c r="L118" s="82"/>
    </row>
    <row r="119" spans="1:12" ht="45" customHeight="1" x14ac:dyDescent="0.25">
      <c r="A119" s="71" t="s">
        <v>152</v>
      </c>
      <c r="B119" s="74" t="s">
        <v>151</v>
      </c>
      <c r="C119" s="76" t="s">
        <v>26</v>
      </c>
      <c r="D119" s="27" t="s">
        <v>13</v>
      </c>
      <c r="E119" s="15">
        <f t="shared" ref="E119:E120" si="47">F119+G119+H119+I119+J119+K119</f>
        <v>0</v>
      </c>
      <c r="F119" s="16">
        <v>0</v>
      </c>
      <c r="G119" s="16">
        <v>0</v>
      </c>
      <c r="H119" s="16">
        <v>0</v>
      </c>
      <c r="I119" s="16">
        <v>0</v>
      </c>
      <c r="J119" s="16">
        <v>0</v>
      </c>
      <c r="K119" s="16">
        <v>0</v>
      </c>
      <c r="L119" s="77" t="s">
        <v>61</v>
      </c>
    </row>
    <row r="120" spans="1:12" ht="30" x14ac:dyDescent="0.25">
      <c r="A120" s="72"/>
      <c r="B120" s="75"/>
      <c r="C120" s="72"/>
      <c r="D120" s="27" t="s">
        <v>14</v>
      </c>
      <c r="E120" s="15">
        <f t="shared" si="47"/>
        <v>0</v>
      </c>
      <c r="F120" s="16">
        <v>0</v>
      </c>
      <c r="G120" s="16">
        <v>0</v>
      </c>
      <c r="H120" s="16">
        <v>0</v>
      </c>
      <c r="I120" s="16">
        <v>0</v>
      </c>
      <c r="J120" s="16">
        <v>0</v>
      </c>
      <c r="K120" s="16">
        <v>0</v>
      </c>
      <c r="L120" s="78"/>
    </row>
    <row r="121" spans="1:12" ht="33" customHeight="1" x14ac:dyDescent="0.25">
      <c r="A121" s="72"/>
      <c r="B121" s="75"/>
      <c r="C121" s="72"/>
      <c r="D121" s="27" t="s">
        <v>15</v>
      </c>
      <c r="E121" s="15">
        <f>SUM(F121:K121)</f>
        <v>4356</v>
      </c>
      <c r="F121" s="16">
        <v>4356</v>
      </c>
      <c r="G121" s="16">
        <v>0</v>
      </c>
      <c r="H121" s="16">
        <v>0</v>
      </c>
      <c r="I121" s="16">
        <v>0</v>
      </c>
      <c r="J121" s="16">
        <v>0</v>
      </c>
      <c r="K121" s="16">
        <v>0</v>
      </c>
      <c r="L121" s="78"/>
    </row>
    <row r="122" spans="1:12" ht="15" customHeight="1" x14ac:dyDescent="0.25">
      <c r="A122" s="73"/>
      <c r="B122" s="75"/>
      <c r="C122" s="73"/>
      <c r="D122" s="27" t="s">
        <v>24</v>
      </c>
      <c r="E122" s="15">
        <f>SUM(E119:E121)</f>
        <v>4356</v>
      </c>
      <c r="F122" s="15">
        <f>SUM(F119:F121)</f>
        <v>4356</v>
      </c>
      <c r="G122" s="15">
        <v>0</v>
      </c>
      <c r="H122" s="15">
        <f t="shared" ref="H122:K122" si="48">H121+H120+H119</f>
        <v>0</v>
      </c>
      <c r="I122" s="15">
        <f t="shared" si="48"/>
        <v>0</v>
      </c>
      <c r="J122" s="15">
        <f t="shared" si="48"/>
        <v>0</v>
      </c>
      <c r="K122" s="15">
        <f t="shared" si="48"/>
        <v>0</v>
      </c>
      <c r="L122" s="79"/>
    </row>
    <row r="123" spans="1:12" ht="45" customHeight="1" x14ac:dyDescent="0.25">
      <c r="A123" s="71" t="s">
        <v>153</v>
      </c>
      <c r="B123" s="74" t="s">
        <v>154</v>
      </c>
      <c r="C123" s="76" t="s">
        <v>26</v>
      </c>
      <c r="D123" s="27" t="s">
        <v>13</v>
      </c>
      <c r="E123" s="15">
        <f t="shared" ref="E123:E124" si="49">F123+G123+H123+I123+J123+K123</f>
        <v>0</v>
      </c>
      <c r="F123" s="16">
        <v>0</v>
      </c>
      <c r="G123" s="16">
        <v>0</v>
      </c>
      <c r="H123" s="16">
        <v>0</v>
      </c>
      <c r="I123" s="16">
        <v>0</v>
      </c>
      <c r="J123" s="16">
        <v>0</v>
      </c>
      <c r="K123" s="16">
        <v>0</v>
      </c>
      <c r="L123" s="77" t="s">
        <v>61</v>
      </c>
    </row>
    <row r="124" spans="1:12" ht="30" x14ac:dyDescent="0.25">
      <c r="A124" s="72"/>
      <c r="B124" s="75"/>
      <c r="C124" s="72"/>
      <c r="D124" s="27" t="s">
        <v>14</v>
      </c>
      <c r="E124" s="15">
        <f t="shared" si="49"/>
        <v>0</v>
      </c>
      <c r="F124" s="16">
        <v>0</v>
      </c>
      <c r="G124" s="16">
        <v>0</v>
      </c>
      <c r="H124" s="16">
        <v>0</v>
      </c>
      <c r="I124" s="16">
        <v>0</v>
      </c>
      <c r="J124" s="16">
        <v>0</v>
      </c>
      <c r="K124" s="16">
        <v>0</v>
      </c>
      <c r="L124" s="78"/>
    </row>
    <row r="125" spans="1:12" ht="30.75" customHeight="1" x14ac:dyDescent="0.25">
      <c r="A125" s="72"/>
      <c r="B125" s="75"/>
      <c r="C125" s="72"/>
      <c r="D125" s="27" t="s">
        <v>15</v>
      </c>
      <c r="E125" s="15">
        <f>SUM(F125:K125)</f>
        <v>0</v>
      </c>
      <c r="F125" s="16">
        <v>0</v>
      </c>
      <c r="G125" s="16">
        <v>0</v>
      </c>
      <c r="H125" s="16">
        <v>0</v>
      </c>
      <c r="I125" s="16">
        <v>0</v>
      </c>
      <c r="J125" s="16">
        <v>0</v>
      </c>
      <c r="K125" s="16">
        <v>0</v>
      </c>
      <c r="L125" s="78"/>
    </row>
    <row r="126" spans="1:12" ht="18.75" customHeight="1" x14ac:dyDescent="0.25">
      <c r="A126" s="73"/>
      <c r="B126" s="75"/>
      <c r="C126" s="73"/>
      <c r="D126" s="27" t="s">
        <v>24</v>
      </c>
      <c r="E126" s="15">
        <f>SUM(E123:E125)</f>
        <v>0</v>
      </c>
      <c r="F126" s="15">
        <v>0</v>
      </c>
      <c r="G126" s="15">
        <v>0</v>
      </c>
      <c r="H126" s="15">
        <f t="shared" ref="H126:K126" si="50">H125+H124+H123</f>
        <v>0</v>
      </c>
      <c r="I126" s="15">
        <f t="shared" si="50"/>
        <v>0</v>
      </c>
      <c r="J126" s="15">
        <f t="shared" si="50"/>
        <v>0</v>
      </c>
      <c r="K126" s="15">
        <f t="shared" si="50"/>
        <v>0</v>
      </c>
      <c r="L126" s="79"/>
    </row>
    <row r="127" spans="1:12" ht="45" x14ac:dyDescent="0.25">
      <c r="A127" s="71" t="s">
        <v>156</v>
      </c>
      <c r="B127" s="74" t="s">
        <v>157</v>
      </c>
      <c r="C127" s="76" t="s">
        <v>26</v>
      </c>
      <c r="D127" s="37" t="s">
        <v>13</v>
      </c>
      <c r="E127" s="15">
        <f t="shared" ref="E127:E128" si="51">F127+G127+H127+I127+J127+K127</f>
        <v>0</v>
      </c>
      <c r="F127" s="16">
        <v>0</v>
      </c>
      <c r="G127" s="16">
        <v>0</v>
      </c>
      <c r="H127" s="16">
        <v>0</v>
      </c>
      <c r="I127" s="16">
        <v>0</v>
      </c>
      <c r="J127" s="16">
        <v>0</v>
      </c>
      <c r="K127" s="16">
        <v>0</v>
      </c>
      <c r="L127" s="77" t="s">
        <v>61</v>
      </c>
    </row>
    <row r="128" spans="1:12" ht="30" customHeight="1" x14ac:dyDescent="0.25">
      <c r="A128" s="72"/>
      <c r="B128" s="75"/>
      <c r="C128" s="72"/>
      <c r="D128" s="37" t="s">
        <v>14</v>
      </c>
      <c r="E128" s="15">
        <f t="shared" si="51"/>
        <v>0</v>
      </c>
      <c r="F128" s="16">
        <v>0</v>
      </c>
      <c r="G128" s="16">
        <v>0</v>
      </c>
      <c r="H128" s="16">
        <v>0</v>
      </c>
      <c r="I128" s="16">
        <v>0</v>
      </c>
      <c r="J128" s="16">
        <v>0</v>
      </c>
      <c r="K128" s="16">
        <v>0</v>
      </c>
      <c r="L128" s="78"/>
    </row>
    <row r="129" spans="1:14" ht="27.75" customHeight="1" x14ac:dyDescent="0.25">
      <c r="A129" s="72"/>
      <c r="B129" s="75"/>
      <c r="C129" s="72"/>
      <c r="D129" s="37" t="s">
        <v>15</v>
      </c>
      <c r="E129" s="15">
        <f>SUM(F129:K129)</f>
        <v>0</v>
      </c>
      <c r="F129" s="16">
        <v>0</v>
      </c>
      <c r="G129" s="16">
        <v>0</v>
      </c>
      <c r="H129" s="16">
        <v>0</v>
      </c>
      <c r="I129" s="16">
        <v>0</v>
      </c>
      <c r="J129" s="16">
        <v>0</v>
      </c>
      <c r="K129" s="16">
        <v>0</v>
      </c>
      <c r="L129" s="78"/>
    </row>
    <row r="130" spans="1:14" ht="15" customHeight="1" x14ac:dyDescent="0.25">
      <c r="A130" s="73"/>
      <c r="B130" s="75"/>
      <c r="C130" s="73"/>
      <c r="D130" s="27" t="s">
        <v>24</v>
      </c>
      <c r="E130" s="15">
        <f>SUM(E127:E129)</f>
        <v>0</v>
      </c>
      <c r="F130" s="15">
        <v>0</v>
      </c>
      <c r="G130" s="15">
        <v>0</v>
      </c>
      <c r="H130" s="15">
        <f t="shared" ref="H130:K130" si="52">H129+H128+H127</f>
        <v>0</v>
      </c>
      <c r="I130" s="15">
        <f t="shared" si="52"/>
        <v>0</v>
      </c>
      <c r="J130" s="15">
        <f t="shared" si="52"/>
        <v>0</v>
      </c>
      <c r="K130" s="15">
        <f t="shared" si="52"/>
        <v>0</v>
      </c>
      <c r="L130" s="79"/>
    </row>
    <row r="131" spans="1:14" ht="45" x14ac:dyDescent="0.25">
      <c r="A131" s="71" t="s">
        <v>158</v>
      </c>
      <c r="B131" s="74" t="s">
        <v>72</v>
      </c>
      <c r="C131" s="76" t="s">
        <v>26</v>
      </c>
      <c r="D131" s="37" t="s">
        <v>13</v>
      </c>
      <c r="E131" s="15">
        <f t="shared" ref="E131:E132" si="53">F131+G131+H131+I131+J131+K131</f>
        <v>0</v>
      </c>
      <c r="F131" s="16">
        <v>0</v>
      </c>
      <c r="G131" s="16">
        <v>0</v>
      </c>
      <c r="H131" s="16">
        <v>0</v>
      </c>
      <c r="I131" s="16">
        <v>0</v>
      </c>
      <c r="J131" s="16">
        <v>0</v>
      </c>
      <c r="K131" s="16">
        <v>0</v>
      </c>
      <c r="L131" s="77" t="s">
        <v>61</v>
      </c>
    </row>
    <row r="132" spans="1:14" ht="29.25" customHeight="1" x14ac:dyDescent="0.25">
      <c r="A132" s="72"/>
      <c r="B132" s="75"/>
      <c r="C132" s="72"/>
      <c r="D132" s="27" t="s">
        <v>14</v>
      </c>
      <c r="E132" s="15">
        <f t="shared" si="53"/>
        <v>0</v>
      </c>
      <c r="F132" s="16">
        <v>0</v>
      </c>
      <c r="G132" s="16">
        <v>0</v>
      </c>
      <c r="H132" s="16">
        <v>0</v>
      </c>
      <c r="I132" s="16">
        <v>0</v>
      </c>
      <c r="J132" s="16">
        <v>0</v>
      </c>
      <c r="K132" s="16">
        <v>0</v>
      </c>
      <c r="L132" s="78"/>
    </row>
    <row r="133" spans="1:14" ht="27" customHeight="1" x14ac:dyDescent="0.25">
      <c r="A133" s="72"/>
      <c r="B133" s="75"/>
      <c r="C133" s="72"/>
      <c r="D133" s="27" t="s">
        <v>15</v>
      </c>
      <c r="E133" s="15">
        <f>SUM(F133:K133)</f>
        <v>0</v>
      </c>
      <c r="F133" s="16">
        <v>0</v>
      </c>
      <c r="G133" s="16">
        <v>0</v>
      </c>
      <c r="H133" s="16">
        <v>0</v>
      </c>
      <c r="I133" s="16">
        <v>0</v>
      </c>
      <c r="J133" s="16">
        <v>0</v>
      </c>
      <c r="K133" s="16">
        <v>0</v>
      </c>
      <c r="L133" s="78"/>
    </row>
    <row r="134" spans="1:14" ht="18.75" customHeight="1" x14ac:dyDescent="0.25">
      <c r="A134" s="73"/>
      <c r="B134" s="75"/>
      <c r="C134" s="73"/>
      <c r="D134" s="27" t="s">
        <v>24</v>
      </c>
      <c r="E134" s="15">
        <f>SUM(E131:E133)</f>
        <v>0</v>
      </c>
      <c r="F134" s="15">
        <v>0</v>
      </c>
      <c r="G134" s="15">
        <v>0</v>
      </c>
      <c r="H134" s="15">
        <f t="shared" ref="H134:K134" si="54">H133+H132+H131</f>
        <v>0</v>
      </c>
      <c r="I134" s="15">
        <f t="shared" si="54"/>
        <v>0</v>
      </c>
      <c r="J134" s="15">
        <f t="shared" si="54"/>
        <v>0</v>
      </c>
      <c r="K134" s="15">
        <f t="shared" si="54"/>
        <v>0</v>
      </c>
      <c r="L134" s="79"/>
    </row>
    <row r="135" spans="1:14" ht="45" x14ac:dyDescent="0.25">
      <c r="A135" s="71" t="s">
        <v>159</v>
      </c>
      <c r="B135" s="74" t="s">
        <v>160</v>
      </c>
      <c r="C135" s="76" t="s">
        <v>26</v>
      </c>
      <c r="D135" s="37" t="s">
        <v>13</v>
      </c>
      <c r="E135" s="15">
        <f t="shared" ref="E135:E136" si="55">F135+G135+H135+I135+J135+K135</f>
        <v>0</v>
      </c>
      <c r="F135" s="16">
        <v>0</v>
      </c>
      <c r="G135" s="16">
        <v>0</v>
      </c>
      <c r="H135" s="16">
        <v>0</v>
      </c>
      <c r="I135" s="16">
        <v>0</v>
      </c>
      <c r="J135" s="16">
        <v>0</v>
      </c>
      <c r="K135" s="16">
        <v>0</v>
      </c>
      <c r="L135" s="77" t="s">
        <v>61</v>
      </c>
    </row>
    <row r="136" spans="1:14" ht="28.5" customHeight="1" x14ac:dyDescent="0.25">
      <c r="A136" s="72"/>
      <c r="B136" s="75"/>
      <c r="C136" s="72"/>
      <c r="D136" s="37" t="s">
        <v>14</v>
      </c>
      <c r="E136" s="15">
        <f t="shared" si="55"/>
        <v>0</v>
      </c>
      <c r="F136" s="16">
        <v>0</v>
      </c>
      <c r="G136" s="16">
        <v>0</v>
      </c>
      <c r="H136" s="16">
        <v>0</v>
      </c>
      <c r="I136" s="16">
        <v>0</v>
      </c>
      <c r="J136" s="16">
        <v>0</v>
      </c>
      <c r="K136" s="16">
        <v>0</v>
      </c>
      <c r="L136" s="78"/>
    </row>
    <row r="137" spans="1:14" ht="30" customHeight="1" x14ac:dyDescent="0.25">
      <c r="A137" s="72"/>
      <c r="B137" s="75"/>
      <c r="C137" s="72"/>
      <c r="D137" s="37" t="s">
        <v>15</v>
      </c>
      <c r="E137" s="15">
        <f>SUM(F137:K137)</f>
        <v>0</v>
      </c>
      <c r="F137" s="16">
        <v>0</v>
      </c>
      <c r="G137" s="16">
        <v>0</v>
      </c>
      <c r="H137" s="16">
        <v>0</v>
      </c>
      <c r="I137" s="16">
        <v>0</v>
      </c>
      <c r="J137" s="16">
        <v>0</v>
      </c>
      <c r="K137" s="16">
        <v>0</v>
      </c>
      <c r="L137" s="78"/>
    </row>
    <row r="138" spans="1:14" ht="63" customHeight="1" x14ac:dyDescent="0.25">
      <c r="A138" s="73"/>
      <c r="B138" s="75"/>
      <c r="C138" s="73"/>
      <c r="D138" s="37" t="s">
        <v>24</v>
      </c>
      <c r="E138" s="15">
        <f>SUM(E135:E137)</f>
        <v>0</v>
      </c>
      <c r="F138" s="15">
        <v>0</v>
      </c>
      <c r="G138" s="15">
        <v>0</v>
      </c>
      <c r="H138" s="15">
        <f t="shared" ref="H138:K138" si="56">H137+H136+H135</f>
        <v>0</v>
      </c>
      <c r="I138" s="15">
        <f t="shared" si="56"/>
        <v>0</v>
      </c>
      <c r="J138" s="15">
        <f t="shared" si="56"/>
        <v>0</v>
      </c>
      <c r="K138" s="15">
        <f t="shared" si="56"/>
        <v>0</v>
      </c>
      <c r="L138" s="79"/>
    </row>
    <row r="139" spans="1:14" ht="45" x14ac:dyDescent="0.25">
      <c r="A139" s="71" t="s">
        <v>161</v>
      </c>
      <c r="B139" s="74" t="s">
        <v>164</v>
      </c>
      <c r="C139" s="76" t="s">
        <v>26</v>
      </c>
      <c r="D139" s="37" t="s">
        <v>13</v>
      </c>
      <c r="E139" s="15">
        <f t="shared" ref="E139:E140" si="57">F139+G139+H139+I139+J139+K139</f>
        <v>0</v>
      </c>
      <c r="F139" s="16">
        <v>0</v>
      </c>
      <c r="G139" s="16">
        <v>0</v>
      </c>
      <c r="H139" s="16">
        <v>0</v>
      </c>
      <c r="I139" s="16">
        <v>0</v>
      </c>
      <c r="J139" s="16">
        <v>0</v>
      </c>
      <c r="K139" s="16">
        <v>0</v>
      </c>
      <c r="L139" s="77" t="s">
        <v>61</v>
      </c>
    </row>
    <row r="140" spans="1:14" ht="27" customHeight="1" x14ac:dyDescent="0.25">
      <c r="A140" s="72"/>
      <c r="B140" s="75"/>
      <c r="C140" s="72"/>
      <c r="D140" s="37" t="s">
        <v>14</v>
      </c>
      <c r="E140" s="15">
        <f t="shared" si="57"/>
        <v>0</v>
      </c>
      <c r="F140" s="16">
        <v>0</v>
      </c>
      <c r="G140" s="16">
        <v>0</v>
      </c>
      <c r="H140" s="16">
        <v>0</v>
      </c>
      <c r="I140" s="16">
        <v>0</v>
      </c>
      <c r="J140" s="16">
        <v>0</v>
      </c>
      <c r="K140" s="16">
        <v>0</v>
      </c>
      <c r="L140" s="78"/>
    </row>
    <row r="141" spans="1:14" ht="29.25" customHeight="1" x14ac:dyDescent="0.25">
      <c r="A141" s="72"/>
      <c r="B141" s="75"/>
      <c r="C141" s="72"/>
      <c r="D141" s="37" t="s">
        <v>15</v>
      </c>
      <c r="E141" s="15">
        <f>SUM(F141:K141)</f>
        <v>0</v>
      </c>
      <c r="F141" s="16">
        <v>0</v>
      </c>
      <c r="G141" s="16">
        <v>0</v>
      </c>
      <c r="H141" s="16">
        <v>0</v>
      </c>
      <c r="I141" s="16">
        <v>0</v>
      </c>
      <c r="J141" s="16">
        <v>0</v>
      </c>
      <c r="K141" s="16">
        <v>0</v>
      </c>
      <c r="L141" s="78"/>
    </row>
    <row r="142" spans="1:14" ht="15.75" customHeight="1" x14ac:dyDescent="0.25">
      <c r="A142" s="73"/>
      <c r="B142" s="75"/>
      <c r="C142" s="73"/>
      <c r="D142" s="27" t="s">
        <v>24</v>
      </c>
      <c r="E142" s="15">
        <f>SUM(E139:E141)</f>
        <v>0</v>
      </c>
      <c r="F142" s="15">
        <v>0</v>
      </c>
      <c r="G142" s="15">
        <v>0</v>
      </c>
      <c r="H142" s="15">
        <f t="shared" ref="H142:K142" si="58">H141+H140+H139</f>
        <v>0</v>
      </c>
      <c r="I142" s="15">
        <f t="shared" si="58"/>
        <v>0</v>
      </c>
      <c r="J142" s="15">
        <f t="shared" si="58"/>
        <v>0</v>
      </c>
      <c r="K142" s="15">
        <f t="shared" si="58"/>
        <v>0</v>
      </c>
      <c r="L142" s="79"/>
    </row>
    <row r="143" spans="1:14" ht="45" x14ac:dyDescent="0.25">
      <c r="A143" s="71" t="s">
        <v>162</v>
      </c>
      <c r="B143" s="74" t="s">
        <v>163</v>
      </c>
      <c r="C143" s="76" t="s">
        <v>26</v>
      </c>
      <c r="D143" s="37" t="s">
        <v>13</v>
      </c>
      <c r="E143" s="15">
        <f t="shared" ref="E143:E144" si="59">F143+G143+H143+I143+J143+K143</f>
        <v>0</v>
      </c>
      <c r="F143" s="16">
        <v>0</v>
      </c>
      <c r="G143" s="16">
        <v>0</v>
      </c>
      <c r="H143" s="16">
        <v>0</v>
      </c>
      <c r="I143" s="16">
        <v>0</v>
      </c>
      <c r="J143" s="16">
        <v>0</v>
      </c>
      <c r="K143" s="16">
        <v>0</v>
      </c>
      <c r="L143" s="77" t="s">
        <v>61</v>
      </c>
      <c r="N143" s="37"/>
    </row>
    <row r="144" spans="1:14" ht="31.5" customHeight="1" x14ac:dyDescent="0.25">
      <c r="A144" s="72"/>
      <c r="B144" s="75"/>
      <c r="C144" s="72"/>
      <c r="D144" s="37" t="s">
        <v>14</v>
      </c>
      <c r="E144" s="15">
        <f t="shared" si="59"/>
        <v>0</v>
      </c>
      <c r="F144" s="16">
        <v>0</v>
      </c>
      <c r="G144" s="16">
        <v>0</v>
      </c>
      <c r="H144" s="16">
        <v>0</v>
      </c>
      <c r="I144" s="16">
        <v>0</v>
      </c>
      <c r="J144" s="16">
        <v>0</v>
      </c>
      <c r="K144" s="16">
        <v>0</v>
      </c>
      <c r="L144" s="78"/>
      <c r="N144" s="37"/>
    </row>
    <row r="145" spans="1:14" ht="27.75" customHeight="1" x14ac:dyDescent="0.25">
      <c r="A145" s="72"/>
      <c r="B145" s="75"/>
      <c r="C145" s="72"/>
      <c r="D145" s="37" t="s">
        <v>15</v>
      </c>
      <c r="E145" s="15">
        <f>SUM(F145:K145)</f>
        <v>1377.9090000000001</v>
      </c>
      <c r="F145" s="52">
        <v>459.303</v>
      </c>
      <c r="G145" s="52">
        <v>459.303</v>
      </c>
      <c r="H145" s="52">
        <v>459.303</v>
      </c>
      <c r="I145" s="16">
        <v>0</v>
      </c>
      <c r="J145" s="16">
        <v>0</v>
      </c>
      <c r="K145" s="16">
        <v>0</v>
      </c>
      <c r="L145" s="78"/>
      <c r="N145" s="37"/>
    </row>
    <row r="146" spans="1:14" ht="45" customHeight="1" x14ac:dyDescent="0.25">
      <c r="A146" s="73"/>
      <c r="B146" s="75"/>
      <c r="C146" s="73"/>
      <c r="D146" s="27" t="s">
        <v>24</v>
      </c>
      <c r="E146" s="15">
        <f>SUM(E143:E145)</f>
        <v>1377.9090000000001</v>
      </c>
      <c r="F146" s="15">
        <f>SUM(F143:F145)</f>
        <v>459.303</v>
      </c>
      <c r="G146" s="15">
        <f t="shared" ref="G146:H146" si="60">SUM(G143:G145)</f>
        <v>459.303</v>
      </c>
      <c r="H146" s="15">
        <f t="shared" si="60"/>
        <v>459.303</v>
      </c>
      <c r="I146" s="15">
        <f t="shared" ref="I146:K146" si="61">I145+I144+I143</f>
        <v>0</v>
      </c>
      <c r="J146" s="15">
        <f t="shared" si="61"/>
        <v>0</v>
      </c>
      <c r="K146" s="15">
        <f t="shared" si="61"/>
        <v>0</v>
      </c>
      <c r="L146" s="79"/>
    </row>
    <row r="147" spans="1:14" s="31" customFormat="1" ht="45" customHeight="1" x14ac:dyDescent="0.25">
      <c r="A147" s="83" t="s">
        <v>155</v>
      </c>
      <c r="B147" s="84"/>
      <c r="C147" s="85"/>
      <c r="D147" s="20" t="s">
        <v>13</v>
      </c>
      <c r="E147" s="32">
        <v>0</v>
      </c>
      <c r="F147" s="32">
        <f>F119+F123+F127+F131+F135+F139+F143</f>
        <v>0</v>
      </c>
      <c r="G147" s="32">
        <f>G119+G123+G127+G131+G135+G139+G143</f>
        <v>0</v>
      </c>
      <c r="H147" s="32">
        <v>0</v>
      </c>
      <c r="I147" s="32">
        <v>0</v>
      </c>
      <c r="J147" s="32">
        <v>0</v>
      </c>
      <c r="K147" s="32">
        <v>0</v>
      </c>
      <c r="L147" s="92" t="s">
        <v>61</v>
      </c>
    </row>
    <row r="148" spans="1:14" s="31" customFormat="1" ht="30" x14ac:dyDescent="0.25">
      <c r="A148" s="86"/>
      <c r="B148" s="87"/>
      <c r="C148" s="88"/>
      <c r="D148" s="20" t="s">
        <v>14</v>
      </c>
      <c r="E148" s="32">
        <v>0</v>
      </c>
      <c r="F148" s="32">
        <f t="shared" ref="E148:G149" si="62">F120+F124+F128+F132+F136+F140+F144</f>
        <v>0</v>
      </c>
      <c r="G148" s="32">
        <f t="shared" si="62"/>
        <v>0</v>
      </c>
      <c r="H148" s="32">
        <v>0</v>
      </c>
      <c r="I148" s="32">
        <v>0</v>
      </c>
      <c r="J148" s="32">
        <v>0</v>
      </c>
      <c r="K148" s="32">
        <v>0</v>
      </c>
      <c r="L148" s="93"/>
    </row>
    <row r="149" spans="1:14" s="31" customFormat="1" ht="30" customHeight="1" x14ac:dyDescent="0.25">
      <c r="A149" s="86"/>
      <c r="B149" s="87"/>
      <c r="C149" s="88"/>
      <c r="D149" s="20" t="s">
        <v>15</v>
      </c>
      <c r="E149" s="32">
        <f t="shared" si="62"/>
        <v>5733.9089999999997</v>
      </c>
      <c r="F149" s="32">
        <f t="shared" si="62"/>
        <v>4815.3029999999999</v>
      </c>
      <c r="G149" s="32">
        <f t="shared" si="62"/>
        <v>459.303</v>
      </c>
      <c r="H149" s="32">
        <f t="shared" ref="H149" si="63">H121+H125+H129+H133+H137+H141+H145</f>
        <v>459.303</v>
      </c>
      <c r="I149" s="32">
        <v>0</v>
      </c>
      <c r="J149" s="32">
        <v>0</v>
      </c>
      <c r="K149" s="32">
        <v>0</v>
      </c>
      <c r="L149" s="93"/>
    </row>
    <row r="150" spans="1:14" s="31" customFormat="1" x14ac:dyDescent="0.25">
      <c r="A150" s="89"/>
      <c r="B150" s="90"/>
      <c r="C150" s="91"/>
      <c r="D150" s="20" t="s">
        <v>24</v>
      </c>
      <c r="E150" s="32">
        <f>SUM(E147:E149)</f>
        <v>5733.9089999999997</v>
      </c>
      <c r="F150" s="32">
        <f>SUM(F147:F149)</f>
        <v>4815.3029999999999</v>
      </c>
      <c r="G150" s="32">
        <f>SUM(G147:G149)</f>
        <v>459.303</v>
      </c>
      <c r="H150" s="32">
        <f>SUM(H147:H149)</f>
        <v>459.303</v>
      </c>
      <c r="I150" s="32">
        <v>0</v>
      </c>
      <c r="J150" s="32">
        <v>0</v>
      </c>
      <c r="K150" s="32">
        <v>0</v>
      </c>
      <c r="L150" s="94"/>
    </row>
    <row r="151" spans="1:14" s="38" customFormat="1" x14ac:dyDescent="0.25">
      <c r="A151" s="101" t="s">
        <v>168</v>
      </c>
      <c r="B151" s="102"/>
      <c r="C151" s="102"/>
      <c r="D151" s="102"/>
      <c r="E151" s="102"/>
      <c r="F151" s="102"/>
      <c r="G151" s="102"/>
      <c r="H151" s="102"/>
      <c r="I151" s="102"/>
      <c r="J151" s="102"/>
      <c r="K151" s="102"/>
      <c r="L151" s="103"/>
    </row>
    <row r="152" spans="1:14" s="48" customFormat="1" x14ac:dyDescent="0.25">
      <c r="A152" s="44"/>
      <c r="B152" s="45"/>
      <c r="C152" s="45"/>
      <c r="D152" s="46"/>
      <c r="E152" s="39"/>
      <c r="F152" s="39" t="s">
        <v>82</v>
      </c>
      <c r="G152" s="39"/>
      <c r="H152" s="39"/>
      <c r="I152" s="39"/>
      <c r="J152" s="39"/>
      <c r="K152" s="39"/>
      <c r="L152" s="47"/>
    </row>
    <row r="153" spans="1:14" ht="40.5" customHeight="1" x14ac:dyDescent="0.25">
      <c r="A153" s="71" t="s">
        <v>65</v>
      </c>
      <c r="B153" s="74" t="s">
        <v>128</v>
      </c>
      <c r="C153" s="76" t="s">
        <v>26</v>
      </c>
      <c r="D153" s="27" t="s">
        <v>13</v>
      </c>
      <c r="E153" s="15">
        <f t="shared" ref="E153:E154" si="64">F153+G153+H153+I153+J153+K153</f>
        <v>0</v>
      </c>
      <c r="F153" s="16">
        <v>0</v>
      </c>
      <c r="G153" s="16">
        <v>0</v>
      </c>
      <c r="H153" s="16">
        <v>0</v>
      </c>
      <c r="I153" s="16">
        <v>0</v>
      </c>
      <c r="J153" s="16">
        <v>0</v>
      </c>
      <c r="K153" s="16">
        <v>0</v>
      </c>
      <c r="L153" s="77" t="s">
        <v>61</v>
      </c>
    </row>
    <row r="154" spans="1:14" ht="26.25" customHeight="1" x14ac:dyDescent="0.25">
      <c r="A154" s="72"/>
      <c r="B154" s="75"/>
      <c r="C154" s="72"/>
      <c r="D154" s="27" t="s">
        <v>14</v>
      </c>
      <c r="E154" s="15">
        <f t="shared" si="64"/>
        <v>0</v>
      </c>
      <c r="F154" s="16">
        <v>0</v>
      </c>
      <c r="G154" s="16">
        <v>0</v>
      </c>
      <c r="H154" s="16">
        <v>0</v>
      </c>
      <c r="I154" s="16">
        <v>0</v>
      </c>
      <c r="J154" s="16">
        <v>0</v>
      </c>
      <c r="K154" s="16">
        <v>0</v>
      </c>
      <c r="L154" s="78"/>
    </row>
    <row r="155" spans="1:14" ht="26.25" customHeight="1" x14ac:dyDescent="0.25">
      <c r="A155" s="72"/>
      <c r="B155" s="75"/>
      <c r="C155" s="72"/>
      <c r="D155" s="27" t="s">
        <v>15</v>
      </c>
      <c r="E155" s="15">
        <f>SUM(F155:K155)</f>
        <v>0</v>
      </c>
      <c r="F155" s="16">
        <v>0</v>
      </c>
      <c r="G155" s="16">
        <v>0</v>
      </c>
      <c r="H155" s="16">
        <v>0</v>
      </c>
      <c r="I155" s="16">
        <v>0</v>
      </c>
      <c r="J155" s="16">
        <v>0</v>
      </c>
      <c r="K155" s="16">
        <v>0</v>
      </c>
      <c r="L155" s="78"/>
    </row>
    <row r="156" spans="1:14" ht="14.25" customHeight="1" x14ac:dyDescent="0.25">
      <c r="A156" s="73"/>
      <c r="B156" s="75"/>
      <c r="C156" s="73"/>
      <c r="D156" s="27" t="s">
        <v>24</v>
      </c>
      <c r="E156" s="15">
        <f>SUM(E153:E155)</f>
        <v>0</v>
      </c>
      <c r="F156" s="15">
        <v>0</v>
      </c>
      <c r="G156" s="15">
        <v>0</v>
      </c>
      <c r="H156" s="15">
        <f t="shared" ref="H156:K156" si="65">H155+H154+H153</f>
        <v>0</v>
      </c>
      <c r="I156" s="15">
        <f t="shared" si="65"/>
        <v>0</v>
      </c>
      <c r="J156" s="15">
        <f t="shared" si="65"/>
        <v>0</v>
      </c>
      <c r="K156" s="15">
        <f t="shared" si="65"/>
        <v>0</v>
      </c>
      <c r="L156" s="79"/>
    </row>
    <row r="157" spans="1:14" s="31" customFormat="1" ht="45" customHeight="1" x14ac:dyDescent="0.25">
      <c r="A157" s="83" t="s">
        <v>31</v>
      </c>
      <c r="B157" s="84"/>
      <c r="C157" s="85"/>
      <c r="D157" s="20" t="s">
        <v>13</v>
      </c>
      <c r="E157" s="32">
        <v>0</v>
      </c>
      <c r="F157" s="32">
        <v>0</v>
      </c>
      <c r="G157" s="32">
        <v>0</v>
      </c>
      <c r="H157" s="32">
        <v>0</v>
      </c>
      <c r="I157" s="32">
        <v>0</v>
      </c>
      <c r="J157" s="32">
        <v>0</v>
      </c>
      <c r="K157" s="32">
        <v>0</v>
      </c>
      <c r="L157" s="92" t="s">
        <v>61</v>
      </c>
    </row>
    <row r="158" spans="1:14" s="31" customFormat="1" ht="30" x14ac:dyDescent="0.25">
      <c r="A158" s="86"/>
      <c r="B158" s="87"/>
      <c r="C158" s="88"/>
      <c r="D158" s="20" t="s">
        <v>14</v>
      </c>
      <c r="E158" s="32">
        <v>0</v>
      </c>
      <c r="F158" s="32">
        <v>0</v>
      </c>
      <c r="G158" s="32">
        <v>0</v>
      </c>
      <c r="H158" s="32">
        <v>0</v>
      </c>
      <c r="I158" s="32">
        <v>0</v>
      </c>
      <c r="J158" s="32">
        <v>0</v>
      </c>
      <c r="K158" s="32">
        <v>0</v>
      </c>
      <c r="L158" s="93"/>
    </row>
    <row r="159" spans="1:14" s="31" customFormat="1" ht="33" customHeight="1" x14ac:dyDescent="0.25">
      <c r="A159" s="86"/>
      <c r="B159" s="87"/>
      <c r="C159" s="88"/>
      <c r="D159" s="20" t="s">
        <v>15</v>
      </c>
      <c r="E159" s="32">
        <f>SUM(E285+E155)</f>
        <v>0</v>
      </c>
      <c r="F159" s="32">
        <f>SUM(F285+F155)</f>
        <v>0</v>
      </c>
      <c r="G159" s="32">
        <f>SUM(G285+G155)</f>
        <v>0</v>
      </c>
      <c r="H159" s="32">
        <v>0</v>
      </c>
      <c r="I159" s="32">
        <v>0</v>
      </c>
      <c r="J159" s="32">
        <v>0</v>
      </c>
      <c r="K159" s="32">
        <v>0</v>
      </c>
      <c r="L159" s="93"/>
    </row>
    <row r="160" spans="1:14" s="31" customFormat="1" x14ac:dyDescent="0.25">
      <c r="A160" s="89"/>
      <c r="B160" s="90"/>
      <c r="C160" s="91"/>
      <c r="D160" s="20" t="s">
        <v>24</v>
      </c>
      <c r="E160" s="32">
        <f>SUM(E156+E286)</f>
        <v>0</v>
      </c>
      <c r="F160" s="32">
        <f>SUM(F286+F156)</f>
        <v>0</v>
      </c>
      <c r="G160" s="32">
        <f>SUM(G286+G156)</f>
        <v>0</v>
      </c>
      <c r="H160" s="32">
        <v>0</v>
      </c>
      <c r="I160" s="32">
        <v>0</v>
      </c>
      <c r="J160" s="32">
        <v>0</v>
      </c>
      <c r="K160" s="32">
        <v>0</v>
      </c>
      <c r="L160" s="94"/>
    </row>
    <row r="161" spans="1:12" ht="15" customHeight="1" x14ac:dyDescent="0.25">
      <c r="A161" s="80" t="s">
        <v>110</v>
      </c>
      <c r="B161" s="81"/>
      <c r="C161" s="81"/>
      <c r="D161" s="81"/>
      <c r="E161" s="81"/>
      <c r="F161" s="81"/>
      <c r="G161" s="81"/>
      <c r="H161" s="81"/>
      <c r="I161" s="81"/>
      <c r="J161" s="81"/>
      <c r="K161" s="81"/>
      <c r="L161" s="82"/>
    </row>
    <row r="162" spans="1:12" ht="45" customHeight="1" x14ac:dyDescent="0.25">
      <c r="A162" s="71" t="s">
        <v>149</v>
      </c>
      <c r="B162" s="74" t="s">
        <v>171</v>
      </c>
      <c r="C162" s="76" t="s">
        <v>26</v>
      </c>
      <c r="D162" s="27" t="s">
        <v>13</v>
      </c>
      <c r="E162" s="15">
        <f t="shared" ref="E162:E163" si="66">F162+G162+H162+I162+J162+K162</f>
        <v>0</v>
      </c>
      <c r="F162" s="16">
        <v>0</v>
      </c>
      <c r="G162" s="16">
        <v>0</v>
      </c>
      <c r="H162" s="16">
        <v>0</v>
      </c>
      <c r="I162" s="16">
        <v>0</v>
      </c>
      <c r="J162" s="16">
        <v>0</v>
      </c>
      <c r="K162" s="16">
        <v>0</v>
      </c>
      <c r="L162" s="77" t="s">
        <v>61</v>
      </c>
    </row>
    <row r="163" spans="1:12" ht="30" x14ac:dyDescent="0.25">
      <c r="A163" s="72"/>
      <c r="B163" s="75"/>
      <c r="C163" s="72"/>
      <c r="D163" s="27" t="s">
        <v>14</v>
      </c>
      <c r="E163" s="15">
        <f t="shared" si="66"/>
        <v>0</v>
      </c>
      <c r="F163" s="16">
        <v>0</v>
      </c>
      <c r="G163" s="16">
        <v>0</v>
      </c>
      <c r="H163" s="16">
        <v>0</v>
      </c>
      <c r="I163" s="16">
        <v>0</v>
      </c>
      <c r="J163" s="16">
        <v>0</v>
      </c>
      <c r="K163" s="16">
        <v>0</v>
      </c>
      <c r="L163" s="78"/>
    </row>
    <row r="164" spans="1:12" ht="30.75" customHeight="1" x14ac:dyDescent="0.25">
      <c r="A164" s="72"/>
      <c r="B164" s="75"/>
      <c r="C164" s="72"/>
      <c r="D164" s="27" t="s">
        <v>15</v>
      </c>
      <c r="E164" s="15">
        <f>SUM(F164:K164)</f>
        <v>1285.0579600000001</v>
      </c>
      <c r="F164" s="16">
        <v>1285.0579600000001</v>
      </c>
      <c r="G164" s="16">
        <v>0</v>
      </c>
      <c r="H164" s="16">
        <v>0</v>
      </c>
      <c r="I164" s="16">
        <v>0</v>
      </c>
      <c r="J164" s="16">
        <v>0</v>
      </c>
      <c r="K164" s="16">
        <v>0</v>
      </c>
      <c r="L164" s="78"/>
    </row>
    <row r="165" spans="1:12" ht="33.75" customHeight="1" x14ac:dyDescent="0.25">
      <c r="A165" s="73"/>
      <c r="B165" s="75"/>
      <c r="C165" s="73"/>
      <c r="D165" s="27" t="s">
        <v>24</v>
      </c>
      <c r="E165" s="15">
        <f>SUM(E162:E164)</f>
        <v>1285.0579600000001</v>
      </c>
      <c r="F165" s="15">
        <f>SUM(F162:F164)</f>
        <v>1285.0579600000001</v>
      </c>
      <c r="G165" s="15">
        <v>0</v>
      </c>
      <c r="H165" s="15">
        <f t="shared" ref="H165:K165" si="67">H164+H163+H162</f>
        <v>0</v>
      </c>
      <c r="I165" s="15">
        <f t="shared" si="67"/>
        <v>0</v>
      </c>
      <c r="J165" s="15">
        <f t="shared" si="67"/>
        <v>0</v>
      </c>
      <c r="K165" s="15">
        <f t="shared" si="67"/>
        <v>0</v>
      </c>
      <c r="L165" s="79"/>
    </row>
    <row r="166" spans="1:12" s="31" customFormat="1" ht="41.25" customHeight="1" x14ac:dyDescent="0.25">
      <c r="A166" s="83" t="s">
        <v>150</v>
      </c>
      <c r="B166" s="84"/>
      <c r="C166" s="85"/>
      <c r="D166" s="20" t="s">
        <v>13</v>
      </c>
      <c r="E166" s="32">
        <v>0</v>
      </c>
      <c r="F166" s="32">
        <v>0</v>
      </c>
      <c r="G166" s="32">
        <v>0</v>
      </c>
      <c r="H166" s="32">
        <v>0</v>
      </c>
      <c r="I166" s="32">
        <v>0</v>
      </c>
      <c r="J166" s="32">
        <v>0</v>
      </c>
      <c r="K166" s="32">
        <v>0</v>
      </c>
      <c r="L166" s="92" t="s">
        <v>61</v>
      </c>
    </row>
    <row r="167" spans="1:12" s="31" customFormat="1" ht="27.75" customHeight="1" x14ac:dyDescent="0.25">
      <c r="A167" s="86"/>
      <c r="B167" s="87"/>
      <c r="C167" s="88"/>
      <c r="D167" s="20" t="s">
        <v>14</v>
      </c>
      <c r="E167" s="32">
        <v>0</v>
      </c>
      <c r="F167" s="32">
        <v>0</v>
      </c>
      <c r="G167" s="32">
        <v>0</v>
      </c>
      <c r="H167" s="32">
        <v>0</v>
      </c>
      <c r="I167" s="32">
        <v>0</v>
      </c>
      <c r="J167" s="32">
        <v>0</v>
      </c>
      <c r="K167" s="32">
        <v>0</v>
      </c>
      <c r="L167" s="93"/>
    </row>
    <row r="168" spans="1:12" s="31" customFormat="1" ht="27" customHeight="1" x14ac:dyDescent="0.25">
      <c r="A168" s="86"/>
      <c r="B168" s="87"/>
      <c r="C168" s="88"/>
      <c r="D168" s="20" t="s">
        <v>15</v>
      </c>
      <c r="E168" s="32">
        <f>E164</f>
        <v>1285.0579600000001</v>
      </c>
      <c r="F168" s="32">
        <f>F164</f>
        <v>1285.0579600000001</v>
      </c>
      <c r="G168" s="32">
        <v>0</v>
      </c>
      <c r="H168" s="32">
        <v>0</v>
      </c>
      <c r="I168" s="32">
        <v>0</v>
      </c>
      <c r="J168" s="32">
        <v>0</v>
      </c>
      <c r="K168" s="32">
        <v>0</v>
      </c>
      <c r="L168" s="93"/>
    </row>
    <row r="169" spans="1:12" s="31" customFormat="1" x14ac:dyDescent="0.25">
      <c r="A169" s="89"/>
      <c r="B169" s="90"/>
      <c r="C169" s="91"/>
      <c r="D169" s="20" t="s">
        <v>24</v>
      </c>
      <c r="E169" s="32">
        <f>E165</f>
        <v>1285.0579600000001</v>
      </c>
      <c r="F169" s="32">
        <f>F165</f>
        <v>1285.0579600000001</v>
      </c>
      <c r="G169" s="32">
        <v>0</v>
      </c>
      <c r="H169" s="32">
        <v>0</v>
      </c>
      <c r="I169" s="32">
        <v>0</v>
      </c>
      <c r="J169" s="32">
        <v>0</v>
      </c>
      <c r="K169" s="32">
        <v>0</v>
      </c>
      <c r="L169" s="94"/>
    </row>
    <row r="170" spans="1:12" ht="16.5" customHeight="1" x14ac:dyDescent="0.25">
      <c r="A170" s="80" t="s">
        <v>113</v>
      </c>
      <c r="B170" s="81"/>
      <c r="C170" s="81"/>
      <c r="D170" s="81"/>
      <c r="E170" s="81"/>
      <c r="F170" s="81"/>
      <c r="G170" s="81"/>
      <c r="H170" s="81"/>
      <c r="I170" s="81"/>
      <c r="J170" s="81"/>
      <c r="K170" s="81"/>
      <c r="L170" s="82"/>
    </row>
    <row r="171" spans="1:12" ht="41.25" customHeight="1" x14ac:dyDescent="0.25">
      <c r="A171" s="71" t="s">
        <v>165</v>
      </c>
      <c r="B171" s="74" t="s">
        <v>166</v>
      </c>
      <c r="C171" s="76" t="s">
        <v>26</v>
      </c>
      <c r="D171" s="37" t="s">
        <v>13</v>
      </c>
      <c r="E171" s="15">
        <f t="shared" ref="E171:E172" si="68">F171+G171+H171+I171+J171+K171</f>
        <v>0</v>
      </c>
      <c r="F171" s="16">
        <v>0</v>
      </c>
      <c r="G171" s="16">
        <v>0</v>
      </c>
      <c r="H171" s="16">
        <v>0</v>
      </c>
      <c r="I171" s="16">
        <v>0</v>
      </c>
      <c r="J171" s="16">
        <v>0</v>
      </c>
      <c r="K171" s="16">
        <v>0</v>
      </c>
      <c r="L171" s="77" t="s">
        <v>61</v>
      </c>
    </row>
    <row r="172" spans="1:12" ht="25.5" customHeight="1" x14ac:dyDescent="0.25">
      <c r="A172" s="72"/>
      <c r="B172" s="75"/>
      <c r="C172" s="72"/>
      <c r="D172" s="37" t="s">
        <v>14</v>
      </c>
      <c r="E172" s="15">
        <f t="shared" si="68"/>
        <v>0</v>
      </c>
      <c r="F172" s="16">
        <v>0</v>
      </c>
      <c r="G172" s="16">
        <v>0</v>
      </c>
      <c r="H172" s="16">
        <v>0</v>
      </c>
      <c r="I172" s="16">
        <v>0</v>
      </c>
      <c r="J172" s="16">
        <v>0</v>
      </c>
      <c r="K172" s="16">
        <v>0</v>
      </c>
      <c r="L172" s="78"/>
    </row>
    <row r="173" spans="1:12" ht="27.75" customHeight="1" x14ac:dyDescent="0.25">
      <c r="A173" s="72"/>
      <c r="B173" s="75"/>
      <c r="C173" s="72"/>
      <c r="D173" s="37" t="s">
        <v>15</v>
      </c>
      <c r="E173" s="15">
        <f>SUM(F173:K173)</f>
        <v>1285.0579600000001</v>
      </c>
      <c r="F173" s="16">
        <v>1285.0579600000001</v>
      </c>
      <c r="G173" s="16">
        <v>0</v>
      </c>
      <c r="H173" s="16">
        <v>0</v>
      </c>
      <c r="I173" s="16">
        <v>0</v>
      </c>
      <c r="J173" s="16">
        <v>0</v>
      </c>
      <c r="K173" s="16">
        <v>0</v>
      </c>
      <c r="L173" s="78"/>
    </row>
    <row r="174" spans="1:12" ht="15.75" customHeight="1" x14ac:dyDescent="0.25">
      <c r="A174" s="73"/>
      <c r="B174" s="75"/>
      <c r="C174" s="73"/>
      <c r="D174" s="33" t="s">
        <v>24</v>
      </c>
      <c r="E174" s="15">
        <f>SUM(E171:E173)</f>
        <v>1285.0579600000001</v>
      </c>
      <c r="F174" s="15">
        <f>SUM(F171:F173)</f>
        <v>1285.0579600000001</v>
      </c>
      <c r="G174" s="15">
        <v>0</v>
      </c>
      <c r="H174" s="15">
        <f t="shared" ref="H174:K174" si="69">H173+H172+H171</f>
        <v>0</v>
      </c>
      <c r="I174" s="15">
        <f t="shared" si="69"/>
        <v>0</v>
      </c>
      <c r="J174" s="15">
        <f t="shared" si="69"/>
        <v>0</v>
      </c>
      <c r="K174" s="15">
        <f t="shared" si="69"/>
        <v>0</v>
      </c>
      <c r="L174" s="79"/>
    </row>
    <row r="175" spans="1:12" s="31" customFormat="1" ht="45" customHeight="1" x14ac:dyDescent="0.25">
      <c r="A175" s="83" t="s">
        <v>155</v>
      </c>
      <c r="B175" s="84"/>
      <c r="C175" s="85"/>
      <c r="D175" s="20" t="s">
        <v>13</v>
      </c>
      <c r="E175" s="32">
        <v>0</v>
      </c>
      <c r="F175" s="32">
        <v>0</v>
      </c>
      <c r="G175" s="32">
        <v>0</v>
      </c>
      <c r="H175" s="32">
        <v>0</v>
      </c>
      <c r="I175" s="32">
        <v>0</v>
      </c>
      <c r="J175" s="32">
        <v>0</v>
      </c>
      <c r="K175" s="32">
        <v>0</v>
      </c>
      <c r="L175" s="92" t="s">
        <v>61</v>
      </c>
    </row>
    <row r="176" spans="1:12" s="31" customFormat="1" ht="30" x14ac:dyDescent="0.25">
      <c r="A176" s="86"/>
      <c r="B176" s="87"/>
      <c r="C176" s="88"/>
      <c r="D176" s="20" t="s">
        <v>14</v>
      </c>
      <c r="E176" s="32">
        <v>0</v>
      </c>
      <c r="F176" s="32">
        <v>0</v>
      </c>
      <c r="G176" s="32">
        <v>0</v>
      </c>
      <c r="H176" s="32">
        <v>0</v>
      </c>
      <c r="I176" s="32">
        <v>0</v>
      </c>
      <c r="J176" s="32">
        <v>0</v>
      </c>
      <c r="K176" s="32">
        <v>0</v>
      </c>
      <c r="L176" s="93"/>
    </row>
    <row r="177" spans="1:12" s="31" customFormat="1" ht="30" customHeight="1" x14ac:dyDescent="0.25">
      <c r="A177" s="86"/>
      <c r="B177" s="87"/>
      <c r="C177" s="88"/>
      <c r="D177" s="20" t="s">
        <v>15</v>
      </c>
      <c r="E177" s="32">
        <f>E173</f>
        <v>1285.0579600000001</v>
      </c>
      <c r="F177" s="32">
        <f>F173</f>
        <v>1285.0579600000001</v>
      </c>
      <c r="G177" s="32">
        <v>0</v>
      </c>
      <c r="H177" s="32">
        <v>0</v>
      </c>
      <c r="I177" s="32">
        <v>0</v>
      </c>
      <c r="J177" s="32">
        <v>0</v>
      </c>
      <c r="K177" s="32">
        <v>0</v>
      </c>
      <c r="L177" s="93"/>
    </row>
    <row r="178" spans="1:12" s="31" customFormat="1" x14ac:dyDescent="0.25">
      <c r="A178" s="89"/>
      <c r="B178" s="90"/>
      <c r="C178" s="91"/>
      <c r="D178" s="20" t="s">
        <v>24</v>
      </c>
      <c r="E178" s="32">
        <f>E174</f>
        <v>1285.0579600000001</v>
      </c>
      <c r="F178" s="32">
        <f>F174</f>
        <v>1285.0579600000001</v>
      </c>
      <c r="G178" s="32">
        <v>0</v>
      </c>
      <c r="H178" s="32">
        <v>0</v>
      </c>
      <c r="I178" s="32">
        <v>0</v>
      </c>
      <c r="J178" s="32">
        <v>0</v>
      </c>
      <c r="K178" s="32">
        <v>0</v>
      </c>
      <c r="L178" s="94"/>
    </row>
    <row r="179" spans="1:12" ht="45" customHeight="1" x14ac:dyDescent="0.25">
      <c r="A179" s="122" t="s">
        <v>170</v>
      </c>
      <c r="B179" s="123"/>
      <c r="C179" s="124"/>
      <c r="D179" s="18" t="s">
        <v>13</v>
      </c>
      <c r="E179" s="19">
        <f>SUM(E147=E166=E114=E97=E88=E75=E42=E25=E16)</f>
        <v>0</v>
      </c>
      <c r="F179" s="19">
        <f t="shared" ref="F179:G180" si="70">F25+F16+F42+F75+F88+F97+F114+F147+F157+F166+F175</f>
        <v>0</v>
      </c>
      <c r="G179" s="19">
        <f t="shared" si="70"/>
        <v>0</v>
      </c>
      <c r="H179" s="19">
        <f t="shared" ref="H179:K180" si="71">H75+H16+H114</f>
        <v>0</v>
      </c>
      <c r="I179" s="19">
        <f t="shared" si="71"/>
        <v>0</v>
      </c>
      <c r="J179" s="19">
        <f t="shared" si="71"/>
        <v>0</v>
      </c>
      <c r="K179" s="19">
        <f t="shared" si="71"/>
        <v>0</v>
      </c>
      <c r="L179" s="77"/>
    </row>
    <row r="180" spans="1:12" ht="30" x14ac:dyDescent="0.25">
      <c r="A180" s="125"/>
      <c r="B180" s="126"/>
      <c r="C180" s="127"/>
      <c r="D180" s="18" t="s">
        <v>14</v>
      </c>
      <c r="E180" s="19">
        <f>SUM(E176+E167+E158+E148+E115+E98+E89+E76+E43+E26+E17)</f>
        <v>6702.2699999999995</v>
      </c>
      <c r="F180" s="19">
        <f>SUM(F176+F167+F158+F148+F115+F98+F89+F76+F43+F26+F17)</f>
        <v>3943.5</v>
      </c>
      <c r="G180" s="19">
        <f t="shared" si="70"/>
        <v>2644.55</v>
      </c>
      <c r="H180" s="19">
        <f t="shared" ref="H180" si="72">H26+H17+H43+H76+H89+H98+H115+H148+H158+H167+H176</f>
        <v>114.22</v>
      </c>
      <c r="I180" s="19">
        <f t="shared" si="71"/>
        <v>0</v>
      </c>
      <c r="J180" s="19">
        <f t="shared" si="71"/>
        <v>0</v>
      </c>
      <c r="K180" s="19">
        <f t="shared" si="71"/>
        <v>0</v>
      </c>
      <c r="L180" s="97"/>
    </row>
    <row r="181" spans="1:12" ht="34.5" customHeight="1" x14ac:dyDescent="0.25">
      <c r="A181" s="125"/>
      <c r="B181" s="126"/>
      <c r="C181" s="127"/>
      <c r="D181" s="18" t="s">
        <v>15</v>
      </c>
      <c r="E181" s="19">
        <f>E27+E18+E44+E77+E90+E99+E116+E149+E159+E168+E177</f>
        <v>50462.055809999991</v>
      </c>
      <c r="F181" s="19">
        <f>F27+F18+F44+F77+F90+F99+F116+F149+F159+F168+F177</f>
        <v>23992.184809999999</v>
      </c>
      <c r="G181" s="19">
        <f>G27+G18+G44+G77+G90+G99+G116+G149+G159+G168+G177</f>
        <v>13301.923130000001</v>
      </c>
      <c r="H181" s="19">
        <f>H27+H18+H44+H77+H90+H99+H116+H149+H159+H168+H177</f>
        <v>13167.94787</v>
      </c>
      <c r="I181" s="19">
        <f t="shared" ref="I181:K182" si="73">I77+I18+I116</f>
        <v>0</v>
      </c>
      <c r="J181" s="19">
        <f t="shared" si="73"/>
        <v>0</v>
      </c>
      <c r="K181" s="19">
        <f t="shared" si="73"/>
        <v>0</v>
      </c>
      <c r="L181" s="97"/>
    </row>
    <row r="182" spans="1:12" x14ac:dyDescent="0.25">
      <c r="A182" s="128"/>
      <c r="B182" s="129"/>
      <c r="C182" s="130"/>
      <c r="D182" s="18" t="s">
        <v>24</v>
      </c>
      <c r="E182" s="19">
        <f>E180+E181</f>
        <v>57164.325809999988</v>
      </c>
      <c r="F182" s="19">
        <f>SUM(F181+F180+F179)</f>
        <v>27935.684809999999</v>
      </c>
      <c r="G182" s="19">
        <f>SUM(G181+G180+G179)</f>
        <v>15946.473130000002</v>
      </c>
      <c r="H182" s="19">
        <f>SUM(H181+H180+H179)</f>
        <v>13282.167869999999</v>
      </c>
      <c r="I182" s="19">
        <f t="shared" si="73"/>
        <v>0</v>
      </c>
      <c r="J182" s="19">
        <f t="shared" si="73"/>
        <v>0</v>
      </c>
      <c r="K182" s="19">
        <f t="shared" si="73"/>
        <v>0</v>
      </c>
      <c r="L182" s="98"/>
    </row>
  </sheetData>
  <mergeCells count="162">
    <mergeCell ref="A170:L170"/>
    <mergeCell ref="A175:C178"/>
    <mergeCell ref="L175:L178"/>
    <mergeCell ref="A157:C160"/>
    <mergeCell ref="L157:L160"/>
    <mergeCell ref="A179:C182"/>
    <mergeCell ref="L179:L182"/>
    <mergeCell ref="A71:A74"/>
    <mergeCell ref="B71:B74"/>
    <mergeCell ref="A102:A105"/>
    <mergeCell ref="B102:B105"/>
    <mergeCell ref="C102:C105"/>
    <mergeCell ref="L102:L105"/>
    <mergeCell ref="A101:L101"/>
    <mergeCell ref="A110:A113"/>
    <mergeCell ref="B110:B113"/>
    <mergeCell ref="C110:C113"/>
    <mergeCell ref="L110:L113"/>
    <mergeCell ref="A84:A87"/>
    <mergeCell ref="B84:B87"/>
    <mergeCell ref="C84:C87"/>
    <mergeCell ref="L84:L87"/>
    <mergeCell ref="A166:C169"/>
    <mergeCell ref="L75:L78"/>
    <mergeCell ref="L16:L19"/>
    <mergeCell ref="A16:C19"/>
    <mergeCell ref="A46:L46"/>
    <mergeCell ref="L166:L169"/>
    <mergeCell ref="A97:C100"/>
    <mergeCell ref="L97:L100"/>
    <mergeCell ref="A161:L161"/>
    <mergeCell ref="A162:A165"/>
    <mergeCell ref="B162:B165"/>
    <mergeCell ref="A51:A54"/>
    <mergeCell ref="B51:B54"/>
    <mergeCell ref="L51:L54"/>
    <mergeCell ref="L59:L62"/>
    <mergeCell ref="C59:C62"/>
    <mergeCell ref="B59:B62"/>
    <mergeCell ref="A59:A62"/>
    <mergeCell ref="A67:A70"/>
    <mergeCell ref="B67:B70"/>
    <mergeCell ref="C67:C70"/>
    <mergeCell ref="L67:L70"/>
    <mergeCell ref="A55:A58"/>
    <mergeCell ref="B55:B58"/>
    <mergeCell ref="C55:C58"/>
    <mergeCell ref="L55:L58"/>
    <mergeCell ref="L12:L15"/>
    <mergeCell ref="L8:L11"/>
    <mergeCell ref="A6:L6"/>
    <mergeCell ref="A7:L7"/>
    <mergeCell ref="B8:B11"/>
    <mergeCell ref="A8:A11"/>
    <mergeCell ref="C8:C11"/>
    <mergeCell ref="C12:C15"/>
    <mergeCell ref="B12:B15"/>
    <mergeCell ref="A12:A15"/>
    <mergeCell ref="K3:L3"/>
    <mergeCell ref="K1:L1"/>
    <mergeCell ref="C2:I2"/>
    <mergeCell ref="A4:A5"/>
    <mergeCell ref="B4:B5"/>
    <mergeCell ref="C4:C5"/>
    <mergeCell ref="D4:D5"/>
    <mergeCell ref="F4:K4"/>
    <mergeCell ref="E4:E5"/>
    <mergeCell ref="L4:L5"/>
    <mergeCell ref="C51:C54"/>
    <mergeCell ref="C30:C33"/>
    <mergeCell ref="L30:L33"/>
    <mergeCell ref="A34:A37"/>
    <mergeCell ref="B34:B37"/>
    <mergeCell ref="C34:C37"/>
    <mergeCell ref="L34:L37"/>
    <mergeCell ref="L63:L66"/>
    <mergeCell ref="A63:A66"/>
    <mergeCell ref="B63:B66"/>
    <mergeCell ref="C63:C66"/>
    <mergeCell ref="A20:L20"/>
    <mergeCell ref="A21:A24"/>
    <mergeCell ref="B21:B24"/>
    <mergeCell ref="C21:C24"/>
    <mergeCell ref="L21:L24"/>
    <mergeCell ref="A153:A156"/>
    <mergeCell ref="B153:B156"/>
    <mergeCell ref="C153:C156"/>
    <mergeCell ref="C93:C96"/>
    <mergeCell ref="A143:A146"/>
    <mergeCell ref="B143:B146"/>
    <mergeCell ref="C143:C146"/>
    <mergeCell ref="L143:L146"/>
    <mergeCell ref="A147:C150"/>
    <mergeCell ref="L147:L150"/>
    <mergeCell ref="A118:L118"/>
    <mergeCell ref="A119:A122"/>
    <mergeCell ref="B119:B122"/>
    <mergeCell ref="C119:C122"/>
    <mergeCell ref="L119:L122"/>
    <mergeCell ref="A123:A126"/>
    <mergeCell ref="B123:B126"/>
    <mergeCell ref="C123:C126"/>
    <mergeCell ref="L123:L126"/>
    <mergeCell ref="A127:A130"/>
    <mergeCell ref="A135:A138"/>
    <mergeCell ref="B135:B138"/>
    <mergeCell ref="C135:C138"/>
    <mergeCell ref="L135:L138"/>
    <mergeCell ref="C162:C165"/>
    <mergeCell ref="L162:L165"/>
    <mergeCell ref="A114:C117"/>
    <mergeCell ref="L114:L117"/>
    <mergeCell ref="L153:L156"/>
    <mergeCell ref="A151:L151"/>
    <mergeCell ref="A25:C28"/>
    <mergeCell ref="L25:L28"/>
    <mergeCell ref="A29:L29"/>
    <mergeCell ref="A30:A33"/>
    <mergeCell ref="B30:B33"/>
    <mergeCell ref="A88:C91"/>
    <mergeCell ref="L88:L91"/>
    <mergeCell ref="A106:A109"/>
    <mergeCell ref="B106:B109"/>
    <mergeCell ref="C106:C109"/>
    <mergeCell ref="L106:L109"/>
    <mergeCell ref="A42:C45"/>
    <mergeCell ref="L42:L45"/>
    <mergeCell ref="A38:A41"/>
    <mergeCell ref="B38:B41"/>
    <mergeCell ref="C38:C41"/>
    <mergeCell ref="L38:L41"/>
    <mergeCell ref="C71:C74"/>
    <mergeCell ref="L71:L74"/>
    <mergeCell ref="B47:B50"/>
    <mergeCell ref="A47:A50"/>
    <mergeCell ref="C47:C50"/>
    <mergeCell ref="L47:L50"/>
    <mergeCell ref="A75:C78"/>
    <mergeCell ref="A171:A174"/>
    <mergeCell ref="B171:B174"/>
    <mergeCell ref="C171:C174"/>
    <mergeCell ref="L171:L174"/>
    <mergeCell ref="L93:L96"/>
    <mergeCell ref="A79:L79"/>
    <mergeCell ref="A80:A83"/>
    <mergeCell ref="B80:B83"/>
    <mergeCell ref="C80:C83"/>
    <mergeCell ref="L80:L83"/>
    <mergeCell ref="A139:A142"/>
    <mergeCell ref="B139:B142"/>
    <mergeCell ref="C139:C142"/>
    <mergeCell ref="L139:L142"/>
    <mergeCell ref="B127:B130"/>
    <mergeCell ref="C127:C130"/>
    <mergeCell ref="L127:L130"/>
    <mergeCell ref="A131:A134"/>
    <mergeCell ref="B131:B134"/>
    <mergeCell ref="C131:C134"/>
    <mergeCell ref="L131:L134"/>
    <mergeCell ref="A92:L92"/>
    <mergeCell ref="A93:A96"/>
    <mergeCell ref="B93:B96"/>
  </mergeCells>
  <phoneticPr fontId="5"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21"/>
  <sheetViews>
    <sheetView workbookViewId="0">
      <selection activeCell="D9" sqref="D9"/>
    </sheetView>
  </sheetViews>
  <sheetFormatPr defaultRowHeight="15" x14ac:dyDescent="0.25"/>
  <cols>
    <col min="1" max="1" width="4.28515625" customWidth="1"/>
    <col min="2" max="2" width="15.140625" customWidth="1"/>
    <col min="3" max="3" width="24.42578125" customWidth="1"/>
    <col min="4" max="4" width="16.42578125" customWidth="1"/>
    <col min="5" max="5" width="15" customWidth="1"/>
    <col min="6" max="6" width="13.7109375" customWidth="1"/>
    <col min="7" max="7" width="13.42578125" customWidth="1"/>
    <col min="8" max="10" width="9.140625" customWidth="1"/>
  </cols>
  <sheetData>
    <row r="1" spans="1:17" ht="35.25" customHeight="1" x14ac:dyDescent="0.25">
      <c r="A1" s="59"/>
      <c r="B1" s="59"/>
      <c r="C1" s="59"/>
      <c r="D1" s="58"/>
      <c r="E1" s="59"/>
      <c r="F1" s="59"/>
      <c r="G1" s="59"/>
      <c r="H1" s="133" t="s">
        <v>17</v>
      </c>
      <c r="I1" s="133"/>
      <c r="J1" s="134"/>
    </row>
    <row r="2" spans="1:17" ht="52.5" customHeight="1" x14ac:dyDescent="0.25">
      <c r="A2" s="131" t="s">
        <v>126</v>
      </c>
      <c r="B2" s="131"/>
      <c r="C2" s="131"/>
      <c r="D2" s="131"/>
      <c r="E2" s="131"/>
      <c r="F2" s="131"/>
      <c r="G2" s="131"/>
      <c r="H2" s="131"/>
      <c r="I2" s="131"/>
      <c r="J2" s="132"/>
    </row>
    <row r="3" spans="1:17" ht="61.5" customHeight="1" x14ac:dyDescent="0.25">
      <c r="A3" s="109" t="s">
        <v>0</v>
      </c>
      <c r="B3" s="109" t="s">
        <v>8</v>
      </c>
      <c r="C3" s="109" t="s">
        <v>9</v>
      </c>
      <c r="D3" s="144" t="s">
        <v>10</v>
      </c>
      <c r="E3" s="145"/>
      <c r="F3" s="145"/>
      <c r="G3" s="145"/>
      <c r="H3" s="145"/>
      <c r="I3" s="145"/>
      <c r="J3" s="145"/>
      <c r="K3" s="7"/>
      <c r="L3" s="7"/>
      <c r="M3" s="7"/>
      <c r="N3" s="7"/>
      <c r="O3" s="7"/>
      <c r="P3" s="7"/>
      <c r="Q3" s="7"/>
    </row>
    <row r="4" spans="1:17" x14ac:dyDescent="0.25">
      <c r="A4" s="109"/>
      <c r="B4" s="109"/>
      <c r="C4" s="109"/>
      <c r="D4" s="109" t="s">
        <v>11</v>
      </c>
      <c r="E4" s="109" t="s">
        <v>12</v>
      </c>
      <c r="F4" s="109"/>
      <c r="G4" s="109"/>
      <c r="H4" s="109"/>
      <c r="I4" s="109"/>
      <c r="J4" s="109"/>
      <c r="K4" s="7"/>
      <c r="L4" s="7"/>
      <c r="M4" s="7"/>
      <c r="N4" s="7"/>
      <c r="O4" s="7"/>
      <c r="P4" s="7"/>
      <c r="Q4" s="7"/>
    </row>
    <row r="5" spans="1:17" ht="14.25" customHeight="1" x14ac:dyDescent="0.25">
      <c r="A5" s="109"/>
      <c r="B5" s="109"/>
      <c r="C5" s="109"/>
      <c r="D5" s="109"/>
      <c r="E5" s="51">
        <v>2026</v>
      </c>
      <c r="F5" s="51">
        <v>2027</v>
      </c>
      <c r="G5" s="51">
        <v>2028</v>
      </c>
      <c r="H5" s="51">
        <v>2029</v>
      </c>
      <c r="I5" s="51">
        <v>2030</v>
      </c>
      <c r="J5" s="51">
        <v>2031</v>
      </c>
      <c r="K5" s="7"/>
      <c r="L5" s="7"/>
      <c r="M5" s="7"/>
      <c r="N5" s="7"/>
      <c r="O5" s="7"/>
      <c r="P5" s="7"/>
      <c r="Q5" s="7"/>
    </row>
    <row r="6" spans="1:17" ht="28.5" customHeight="1" x14ac:dyDescent="0.25">
      <c r="A6" s="135">
        <v>1</v>
      </c>
      <c r="B6" s="117" t="s">
        <v>60</v>
      </c>
      <c r="C6" s="50" t="s">
        <v>13</v>
      </c>
      <c r="D6" s="12">
        <f>E6+F6+G6+H6+I6+J6</f>
        <v>0</v>
      </c>
      <c r="E6" s="12">
        <v>0</v>
      </c>
      <c r="F6" s="12">
        <v>0</v>
      </c>
      <c r="G6" s="12">
        <v>0</v>
      </c>
      <c r="H6" s="12">
        <v>0</v>
      </c>
      <c r="I6" s="12">
        <v>0</v>
      </c>
      <c r="J6" s="12">
        <v>0</v>
      </c>
      <c r="K6" s="7"/>
      <c r="L6" s="7"/>
      <c r="M6" s="7"/>
      <c r="N6" s="7"/>
      <c r="O6" s="7"/>
      <c r="P6" s="7"/>
      <c r="Q6" s="7"/>
    </row>
    <row r="7" spans="1:17" ht="17.25" customHeight="1" x14ac:dyDescent="0.25">
      <c r="A7" s="136"/>
      <c r="B7" s="146"/>
      <c r="C7" s="50" t="s">
        <v>14</v>
      </c>
      <c r="D7" s="12">
        <f t="shared" ref="D7:D8" si="0">E7+F7+G7+H7+I7+J7</f>
        <v>6702.27</v>
      </c>
      <c r="E7" s="12">
        <f>3648.1+295.4</f>
        <v>3943.5</v>
      </c>
      <c r="F7" s="12">
        <v>2644.55</v>
      </c>
      <c r="G7" s="12">
        <v>114.22</v>
      </c>
      <c r="H7" s="12">
        <v>0</v>
      </c>
      <c r="I7" s="12">
        <v>0</v>
      </c>
      <c r="J7" s="12">
        <v>0</v>
      </c>
      <c r="K7" s="7"/>
      <c r="L7" s="7"/>
      <c r="M7" s="7"/>
      <c r="N7" s="7"/>
      <c r="O7" s="7"/>
      <c r="P7" s="7"/>
      <c r="Q7" s="7"/>
    </row>
    <row r="8" spans="1:17" ht="16.5" customHeight="1" x14ac:dyDescent="0.25">
      <c r="A8" s="136"/>
      <c r="B8" s="146"/>
      <c r="C8" s="50" t="s">
        <v>15</v>
      </c>
      <c r="D8" s="12">
        <f t="shared" si="0"/>
        <v>50462.055810000005</v>
      </c>
      <c r="E8" s="67">
        <f>23992.18481</f>
        <v>23992.184809999999</v>
      </c>
      <c r="F8" s="68">
        <v>13301.923129999999</v>
      </c>
      <c r="G8" s="12">
        <v>13167.94787</v>
      </c>
      <c r="H8" s="12">
        <v>0</v>
      </c>
      <c r="I8" s="12">
        <v>0</v>
      </c>
      <c r="J8" s="12">
        <v>0</v>
      </c>
      <c r="K8" s="7"/>
      <c r="L8" s="7"/>
      <c r="M8" s="7"/>
      <c r="N8" s="7"/>
      <c r="O8" s="7"/>
      <c r="P8" s="7"/>
      <c r="Q8" s="7"/>
    </row>
    <row r="9" spans="1:17" ht="32.25" customHeight="1" x14ac:dyDescent="0.25">
      <c r="A9" s="137"/>
      <c r="B9" s="146"/>
      <c r="C9" s="11" t="s">
        <v>16</v>
      </c>
      <c r="D9" s="13">
        <f>D7+D8</f>
        <v>57164.325810000009</v>
      </c>
      <c r="E9" s="66">
        <f>SUM(E8+E7+E6)</f>
        <v>27935.684809999999</v>
      </c>
      <c r="F9" s="66">
        <f>SUM(F8+F7+F6)</f>
        <v>15946.473129999998</v>
      </c>
      <c r="G9" s="66">
        <f>SUM(G8+G7+G6)</f>
        <v>13282.167869999999</v>
      </c>
      <c r="H9" s="13">
        <f t="shared" ref="H9:J9" si="1">H10+H11+H12</f>
        <v>0</v>
      </c>
      <c r="I9" s="13">
        <f t="shared" si="1"/>
        <v>0</v>
      </c>
      <c r="J9" s="13">
        <f t="shared" si="1"/>
        <v>0</v>
      </c>
      <c r="K9" s="7"/>
      <c r="L9" s="7"/>
      <c r="M9" s="7"/>
      <c r="N9" s="7"/>
      <c r="O9" s="7"/>
      <c r="P9" s="7"/>
      <c r="Q9" s="7"/>
    </row>
    <row r="10" spans="1:17" ht="28.5" customHeight="1" x14ac:dyDescent="0.25">
      <c r="A10" s="138">
        <v>2</v>
      </c>
      <c r="B10" s="146"/>
      <c r="C10" s="50" t="s">
        <v>13</v>
      </c>
      <c r="D10" s="12">
        <v>0</v>
      </c>
      <c r="E10" s="12">
        <v>0</v>
      </c>
      <c r="F10" s="12">
        <v>0</v>
      </c>
      <c r="G10" s="12">
        <v>0</v>
      </c>
      <c r="H10" s="12">
        <v>0</v>
      </c>
      <c r="I10" s="12">
        <v>0</v>
      </c>
      <c r="J10" s="12">
        <v>0</v>
      </c>
      <c r="K10" s="7"/>
      <c r="L10" s="7"/>
      <c r="M10" s="7"/>
      <c r="N10" s="7"/>
      <c r="O10" s="7"/>
      <c r="P10" s="7"/>
      <c r="Q10" s="7"/>
    </row>
    <row r="11" spans="1:17" ht="15.75" customHeight="1" x14ac:dyDescent="0.25">
      <c r="A11" s="139"/>
      <c r="B11" s="146"/>
      <c r="C11" s="50" t="s">
        <v>14</v>
      </c>
      <c r="D11" s="12">
        <v>0</v>
      </c>
      <c r="E11" s="12">
        <v>0</v>
      </c>
      <c r="F11" s="12">
        <v>0</v>
      </c>
      <c r="G11" s="12">
        <v>0</v>
      </c>
      <c r="H11" s="12">
        <v>0</v>
      </c>
      <c r="I11" s="12">
        <v>0</v>
      </c>
      <c r="J11" s="12">
        <v>0</v>
      </c>
      <c r="K11" s="7"/>
      <c r="L11" s="7"/>
      <c r="M11" s="7"/>
      <c r="N11" s="7"/>
      <c r="O11" s="7"/>
      <c r="P11" s="7"/>
      <c r="Q11" s="7"/>
    </row>
    <row r="12" spans="1:17" ht="18" customHeight="1" x14ac:dyDescent="0.25">
      <c r="A12" s="139"/>
      <c r="B12" s="146"/>
      <c r="C12" s="50" t="s">
        <v>15</v>
      </c>
      <c r="D12" s="12">
        <v>0</v>
      </c>
      <c r="E12" s="12">
        <v>0</v>
      </c>
      <c r="F12" s="12">
        <v>0</v>
      </c>
      <c r="G12" s="12">
        <v>0</v>
      </c>
      <c r="H12" s="12">
        <v>0</v>
      </c>
      <c r="I12" s="12">
        <v>0</v>
      </c>
      <c r="J12" s="12">
        <v>0</v>
      </c>
      <c r="K12" s="7"/>
      <c r="L12" s="7"/>
      <c r="M12" s="7"/>
      <c r="N12" s="7"/>
      <c r="O12" s="7"/>
      <c r="P12" s="7"/>
      <c r="Q12" s="7"/>
    </row>
    <row r="13" spans="1:17" ht="33" customHeight="1" x14ac:dyDescent="0.25">
      <c r="A13" s="140"/>
      <c r="B13" s="146"/>
      <c r="C13" s="11" t="s">
        <v>181</v>
      </c>
      <c r="D13" s="13">
        <f t="shared" ref="D13" si="2">E13+F13+G13+H13+I13+J13</f>
        <v>0</v>
      </c>
      <c r="E13" s="13">
        <f>E10+E11+E12</f>
        <v>0</v>
      </c>
      <c r="F13" s="13">
        <f>F10+F11+F12</f>
        <v>0</v>
      </c>
      <c r="G13" s="13">
        <f>G10+G11+G12</f>
        <v>0</v>
      </c>
      <c r="H13" s="13">
        <f t="shared" ref="H13:J13" si="3">H14+H15+H17</f>
        <v>0</v>
      </c>
      <c r="I13" s="13">
        <f t="shared" si="3"/>
        <v>0</v>
      </c>
      <c r="J13" s="13">
        <f t="shared" si="3"/>
        <v>0</v>
      </c>
      <c r="K13" s="7"/>
      <c r="L13" s="7"/>
      <c r="M13" s="7"/>
      <c r="N13" s="7"/>
      <c r="O13" s="7"/>
      <c r="P13" s="7"/>
      <c r="Q13" s="7"/>
    </row>
    <row r="14" spans="1:17" ht="32.25" customHeight="1" x14ac:dyDescent="0.25">
      <c r="A14" s="141">
        <v>3</v>
      </c>
      <c r="B14" s="146"/>
      <c r="C14" s="50" t="s">
        <v>13</v>
      </c>
      <c r="D14" s="13">
        <v>0</v>
      </c>
      <c r="E14" s="12">
        <v>0</v>
      </c>
      <c r="F14" s="12">
        <v>0</v>
      </c>
      <c r="G14" s="12">
        <v>0</v>
      </c>
      <c r="H14" s="12">
        <v>0</v>
      </c>
      <c r="I14" s="12">
        <v>0</v>
      </c>
      <c r="J14" s="12">
        <v>0</v>
      </c>
    </row>
    <row r="15" spans="1:17" ht="19.5" customHeight="1" x14ac:dyDescent="0.25">
      <c r="A15" s="142"/>
      <c r="B15" s="146"/>
      <c r="C15" s="50" t="s">
        <v>14</v>
      </c>
      <c r="D15" s="12">
        <f t="shared" ref="D15:D17" si="4">E15+F15+G15+H15+I15+J15</f>
        <v>6702.27</v>
      </c>
      <c r="E15" s="12">
        <f t="shared" ref="E15:F17" si="5">SUM(E7+E11)</f>
        <v>3943.5</v>
      </c>
      <c r="F15" s="12">
        <f t="shared" si="5"/>
        <v>2644.55</v>
      </c>
      <c r="G15" s="12">
        <f>SUM(G7+G11)</f>
        <v>114.22</v>
      </c>
      <c r="H15" s="12">
        <v>0</v>
      </c>
      <c r="I15" s="12">
        <v>0</v>
      </c>
      <c r="J15" s="12">
        <v>0</v>
      </c>
    </row>
    <row r="16" spans="1:17" ht="19.5" customHeight="1" x14ac:dyDescent="0.25">
      <c r="A16" s="142"/>
      <c r="B16" s="146"/>
      <c r="C16" s="57" t="s">
        <v>15</v>
      </c>
      <c r="D16" s="12">
        <f t="shared" si="4"/>
        <v>50462.055810000005</v>
      </c>
      <c r="E16" s="12">
        <f t="shared" si="5"/>
        <v>23992.184809999999</v>
      </c>
      <c r="F16" s="12">
        <f t="shared" si="5"/>
        <v>13301.923129999999</v>
      </c>
      <c r="G16" s="12">
        <f t="shared" ref="G16" si="6">SUM(G8+G12)</f>
        <v>13167.94787</v>
      </c>
      <c r="H16" s="12">
        <v>0</v>
      </c>
      <c r="I16" s="12">
        <v>0</v>
      </c>
      <c r="J16" s="12">
        <v>0</v>
      </c>
    </row>
    <row r="17" spans="1:11" ht="23.25" customHeight="1" x14ac:dyDescent="0.25">
      <c r="A17" s="143"/>
      <c r="B17" s="147"/>
      <c r="C17" s="11" t="s">
        <v>182</v>
      </c>
      <c r="D17" s="13">
        <f t="shared" si="4"/>
        <v>57164.325809999995</v>
      </c>
      <c r="E17" s="13">
        <f t="shared" si="5"/>
        <v>27935.684809999999</v>
      </c>
      <c r="F17" s="13">
        <f t="shared" si="5"/>
        <v>15946.473129999998</v>
      </c>
      <c r="G17" s="13">
        <f>SUM(G9+G13)</f>
        <v>13282.167869999999</v>
      </c>
      <c r="H17" s="13">
        <v>0</v>
      </c>
      <c r="I17" s="13">
        <v>0</v>
      </c>
      <c r="J17" s="13">
        <v>0</v>
      </c>
    </row>
    <row r="18" spans="1:11" ht="16.5" customHeight="1" x14ac:dyDescent="0.25">
      <c r="A18" s="61"/>
      <c r="B18" s="62"/>
      <c r="C18" s="63"/>
      <c r="D18" s="64"/>
      <c r="E18" s="60"/>
      <c r="F18" s="60"/>
      <c r="G18" s="65"/>
      <c r="H18" s="65"/>
      <c r="I18" s="65"/>
      <c r="J18" s="65"/>
    </row>
    <row r="19" spans="1:11" x14ac:dyDescent="0.25">
      <c r="A19" s="8"/>
      <c r="B19" s="8"/>
      <c r="C19" s="8"/>
      <c r="D19" s="8"/>
      <c r="E19" s="8"/>
      <c r="F19" s="8"/>
      <c r="G19" s="8"/>
      <c r="H19" s="8"/>
      <c r="I19" s="8"/>
      <c r="J19" s="8"/>
      <c r="K19" s="8"/>
    </row>
    <row r="20" spans="1:11" x14ac:dyDescent="0.25">
      <c r="A20" s="8"/>
      <c r="B20" s="8"/>
      <c r="C20" s="8"/>
      <c r="D20" s="8"/>
      <c r="E20" s="8"/>
      <c r="F20" s="8"/>
      <c r="G20" s="8"/>
      <c r="H20" s="8"/>
      <c r="I20" s="8"/>
      <c r="J20" s="8"/>
      <c r="K20" s="8"/>
    </row>
    <row r="21" spans="1:11" x14ac:dyDescent="0.25">
      <c r="A21" s="8"/>
      <c r="B21" s="8"/>
      <c r="C21" s="8"/>
      <c r="D21" s="8"/>
      <c r="E21" s="8"/>
      <c r="F21" s="8"/>
      <c r="G21" s="8"/>
      <c r="H21" s="8"/>
      <c r="I21" s="8"/>
      <c r="J21" s="8"/>
      <c r="K21" s="8"/>
    </row>
  </sheetData>
  <mergeCells count="12">
    <mergeCell ref="A2:J2"/>
    <mergeCell ref="H1:J1"/>
    <mergeCell ref="A6:A9"/>
    <mergeCell ref="A10:A13"/>
    <mergeCell ref="A14:A17"/>
    <mergeCell ref="E4:J4"/>
    <mergeCell ref="D3:J3"/>
    <mergeCell ref="C3:C5"/>
    <mergeCell ref="B3:B5"/>
    <mergeCell ref="A3:A5"/>
    <mergeCell ref="D4:D5"/>
    <mergeCell ref="B6:B17"/>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38"/>
  <sheetViews>
    <sheetView workbookViewId="0">
      <selection activeCell="F58" sqref="F58"/>
    </sheetView>
  </sheetViews>
  <sheetFormatPr defaultRowHeight="15" x14ac:dyDescent="0.25"/>
  <cols>
    <col min="1" max="1" width="25.28515625" customWidth="1"/>
    <col min="2" max="2" width="11.42578125" customWidth="1"/>
    <col min="3" max="3" width="13.7109375" customWidth="1"/>
  </cols>
  <sheetData>
    <row r="1" spans="1:16" ht="44.25" customHeight="1" x14ac:dyDescent="0.25">
      <c r="A1" s="1"/>
      <c r="B1" s="1"/>
      <c r="C1" s="1"/>
      <c r="D1" s="1"/>
      <c r="E1" s="1"/>
      <c r="F1" s="1"/>
      <c r="G1" s="1"/>
      <c r="H1" s="1"/>
      <c r="I1" s="1"/>
      <c r="J1" s="106" t="s">
        <v>28</v>
      </c>
      <c r="K1" s="106"/>
    </row>
    <row r="2" spans="1:16" ht="30" customHeight="1" x14ac:dyDescent="0.25">
      <c r="A2" s="107" t="s">
        <v>79</v>
      </c>
      <c r="B2" s="107"/>
      <c r="C2" s="107"/>
      <c r="D2" s="107"/>
      <c r="E2" s="107"/>
      <c r="F2" s="107"/>
      <c r="G2" s="107"/>
      <c r="H2" s="107"/>
      <c r="I2" s="107"/>
      <c r="J2" s="107"/>
      <c r="K2" s="107"/>
    </row>
    <row r="3" spans="1:16" ht="8.25" customHeight="1" x14ac:dyDescent="0.25">
      <c r="A3" s="1"/>
      <c r="B3" s="1"/>
      <c r="C3" s="1"/>
      <c r="D3" s="1"/>
      <c r="E3" s="1"/>
      <c r="F3" s="1"/>
      <c r="G3" s="1"/>
      <c r="H3" s="1"/>
      <c r="I3" s="1"/>
      <c r="J3" s="1"/>
      <c r="K3" s="1"/>
    </row>
    <row r="4" spans="1:16" ht="34.5" customHeight="1" x14ac:dyDescent="0.25">
      <c r="A4" s="135" t="s">
        <v>33</v>
      </c>
      <c r="B4" s="135" t="s">
        <v>18</v>
      </c>
      <c r="C4" s="135" t="s">
        <v>19</v>
      </c>
      <c r="D4" s="135" t="s">
        <v>20</v>
      </c>
      <c r="E4" s="135" t="s">
        <v>21</v>
      </c>
      <c r="F4" s="109" t="s">
        <v>22</v>
      </c>
      <c r="G4" s="109"/>
      <c r="H4" s="109"/>
      <c r="I4" s="109"/>
      <c r="J4" s="109"/>
      <c r="K4" s="109"/>
      <c r="L4" s="7"/>
      <c r="M4" s="7"/>
      <c r="N4" s="7"/>
      <c r="O4" s="7"/>
      <c r="P4" s="7"/>
    </row>
    <row r="5" spans="1:16" ht="16.5" customHeight="1" x14ac:dyDescent="0.25">
      <c r="A5" s="137"/>
      <c r="B5" s="137"/>
      <c r="C5" s="137"/>
      <c r="D5" s="137"/>
      <c r="E5" s="137"/>
      <c r="F5" s="9">
        <v>2026</v>
      </c>
      <c r="G5" s="9">
        <v>2027</v>
      </c>
      <c r="H5" s="9">
        <v>2028</v>
      </c>
      <c r="I5" s="9">
        <v>2029</v>
      </c>
      <c r="J5" s="9">
        <v>2030</v>
      </c>
      <c r="K5" s="9">
        <v>2031</v>
      </c>
      <c r="L5" s="7"/>
      <c r="M5" s="7"/>
      <c r="N5" s="7"/>
      <c r="O5" s="7"/>
      <c r="P5" s="7"/>
    </row>
    <row r="6" spans="1:16" s="49" customFormat="1" ht="150.75" customHeight="1" x14ac:dyDescent="0.25">
      <c r="A6" s="153" t="s">
        <v>175</v>
      </c>
      <c r="B6" s="154"/>
      <c r="C6" s="154"/>
      <c r="D6" s="154"/>
      <c r="E6" s="154"/>
      <c r="F6" s="154"/>
      <c r="G6" s="154"/>
      <c r="H6" s="154"/>
      <c r="I6" s="154"/>
      <c r="J6" s="154"/>
      <c r="K6" s="155"/>
      <c r="L6" s="7"/>
      <c r="M6" s="7"/>
      <c r="N6" s="7"/>
      <c r="O6" s="7"/>
      <c r="P6" s="7"/>
    </row>
    <row r="7" spans="1:16" ht="212.25" customHeight="1" x14ac:dyDescent="0.25">
      <c r="A7" s="153" t="s">
        <v>167</v>
      </c>
      <c r="B7" s="154"/>
      <c r="C7" s="154"/>
      <c r="D7" s="154"/>
      <c r="E7" s="154"/>
      <c r="F7" s="154"/>
      <c r="G7" s="154"/>
      <c r="H7" s="154"/>
      <c r="I7" s="154"/>
      <c r="J7" s="154"/>
      <c r="K7" s="155"/>
      <c r="L7" s="7"/>
      <c r="M7" s="7"/>
      <c r="N7" s="7"/>
      <c r="O7" s="7"/>
      <c r="P7" s="7"/>
    </row>
    <row r="8" spans="1:16" x14ac:dyDescent="0.25">
      <c r="A8" s="156" t="s">
        <v>169</v>
      </c>
      <c r="B8" s="157"/>
      <c r="C8" s="157"/>
      <c r="D8" s="157"/>
      <c r="E8" s="157"/>
      <c r="F8" s="157"/>
      <c r="G8" s="157"/>
      <c r="H8" s="157"/>
      <c r="I8" s="157"/>
      <c r="J8" s="157"/>
      <c r="K8" s="158"/>
      <c r="L8" s="7"/>
      <c r="M8" s="7"/>
      <c r="N8" s="7"/>
      <c r="O8" s="7"/>
      <c r="P8" s="7"/>
    </row>
    <row r="9" spans="1:16" x14ac:dyDescent="0.25">
      <c r="A9" s="159" t="s">
        <v>34</v>
      </c>
      <c r="B9" s="160"/>
      <c r="C9" s="160"/>
      <c r="D9" s="160"/>
      <c r="E9" s="160"/>
      <c r="F9" s="160"/>
      <c r="G9" s="160"/>
      <c r="H9" s="160"/>
      <c r="I9" s="160"/>
      <c r="J9" s="160"/>
      <c r="K9" s="161"/>
      <c r="L9" s="7"/>
      <c r="M9" s="7"/>
      <c r="N9" s="7"/>
      <c r="O9" s="7"/>
      <c r="P9" s="7"/>
    </row>
    <row r="10" spans="1:16" ht="29.25" customHeight="1" x14ac:dyDescent="0.25">
      <c r="A10" s="153" t="s">
        <v>50</v>
      </c>
      <c r="B10" s="154"/>
      <c r="C10" s="154"/>
      <c r="D10" s="154"/>
      <c r="E10" s="154"/>
      <c r="F10" s="154"/>
      <c r="G10" s="154"/>
      <c r="H10" s="154"/>
      <c r="I10" s="154"/>
      <c r="J10" s="154"/>
      <c r="K10" s="155"/>
      <c r="L10" s="7"/>
      <c r="M10" s="7"/>
      <c r="N10" s="7"/>
      <c r="O10" s="7"/>
      <c r="P10" s="7"/>
    </row>
    <row r="11" spans="1:16" ht="30" customHeight="1" x14ac:dyDescent="0.25">
      <c r="A11" s="153" t="s">
        <v>51</v>
      </c>
      <c r="B11" s="154"/>
      <c r="C11" s="154"/>
      <c r="D11" s="154"/>
      <c r="E11" s="154"/>
      <c r="F11" s="154"/>
      <c r="G11" s="154"/>
      <c r="H11" s="154"/>
      <c r="I11" s="154"/>
      <c r="J11" s="154"/>
      <c r="K11" s="155"/>
      <c r="L11" s="7"/>
      <c r="M11" s="7"/>
      <c r="N11" s="7"/>
      <c r="O11" s="7"/>
      <c r="P11" s="7"/>
    </row>
    <row r="12" spans="1:16" ht="150.75" customHeight="1" x14ac:dyDescent="0.25">
      <c r="A12" s="29" t="s">
        <v>80</v>
      </c>
      <c r="B12" s="9" t="s">
        <v>29</v>
      </c>
      <c r="C12" s="9" t="s">
        <v>36</v>
      </c>
      <c r="D12" s="9" t="s">
        <v>35</v>
      </c>
      <c r="E12" s="14">
        <v>0</v>
      </c>
      <c r="F12" s="14">
        <v>0</v>
      </c>
      <c r="G12" s="14">
        <v>0</v>
      </c>
      <c r="H12" s="14">
        <v>0</v>
      </c>
      <c r="I12" s="14">
        <v>0</v>
      </c>
      <c r="J12" s="14">
        <v>0</v>
      </c>
      <c r="K12" s="14">
        <v>0</v>
      </c>
      <c r="L12" s="7"/>
      <c r="M12" s="7"/>
      <c r="N12" s="7"/>
      <c r="O12" s="7"/>
      <c r="P12" s="7"/>
    </row>
    <row r="13" spans="1:16" ht="137.25" customHeight="1" x14ac:dyDescent="0.25">
      <c r="A13" s="28" t="s">
        <v>81</v>
      </c>
      <c r="B13" s="9" t="s">
        <v>29</v>
      </c>
      <c r="C13" s="17" t="s">
        <v>37</v>
      </c>
      <c r="D13" s="22" t="s">
        <v>35</v>
      </c>
      <c r="E13" s="5">
        <v>4</v>
      </c>
      <c r="F13" s="5">
        <v>1</v>
      </c>
      <c r="G13" s="5">
        <v>1</v>
      </c>
      <c r="H13" s="5">
        <v>1</v>
      </c>
      <c r="I13" s="5">
        <v>1</v>
      </c>
      <c r="J13" s="5">
        <v>1</v>
      </c>
      <c r="K13" s="5">
        <v>1</v>
      </c>
      <c r="L13" s="7"/>
      <c r="M13" s="7"/>
      <c r="N13" s="7"/>
      <c r="O13" s="7"/>
      <c r="P13" s="7"/>
    </row>
    <row r="14" spans="1:16" x14ac:dyDescent="0.25">
      <c r="A14" s="159" t="s">
        <v>82</v>
      </c>
      <c r="B14" s="160"/>
      <c r="C14" s="160"/>
      <c r="D14" s="160"/>
      <c r="E14" s="160"/>
      <c r="F14" s="160"/>
      <c r="G14" s="160"/>
      <c r="H14" s="160"/>
      <c r="I14" s="160"/>
      <c r="J14" s="160"/>
      <c r="K14" s="161"/>
      <c r="L14" s="7"/>
      <c r="M14" s="7"/>
      <c r="N14" s="7"/>
      <c r="O14" s="7"/>
      <c r="P14" s="7"/>
    </row>
    <row r="15" spans="1:16" ht="18.75" customHeight="1" x14ac:dyDescent="0.25">
      <c r="A15" s="153" t="s">
        <v>121</v>
      </c>
      <c r="B15" s="154"/>
      <c r="C15" s="154"/>
      <c r="D15" s="154"/>
      <c r="E15" s="154"/>
      <c r="F15" s="154"/>
      <c r="G15" s="154"/>
      <c r="H15" s="154"/>
      <c r="I15" s="154"/>
      <c r="J15" s="154"/>
      <c r="K15" s="155"/>
      <c r="L15" s="7"/>
      <c r="M15" s="7"/>
      <c r="N15" s="7"/>
      <c r="O15" s="7"/>
      <c r="P15" s="7"/>
    </row>
    <row r="16" spans="1:16" ht="17.25" customHeight="1" x14ac:dyDescent="0.25">
      <c r="A16" s="153" t="s">
        <v>122</v>
      </c>
      <c r="B16" s="154"/>
      <c r="C16" s="154"/>
      <c r="D16" s="154"/>
      <c r="E16" s="154"/>
      <c r="F16" s="154"/>
      <c r="G16" s="154"/>
      <c r="H16" s="154"/>
      <c r="I16" s="154"/>
      <c r="J16" s="154"/>
      <c r="K16" s="155"/>
      <c r="L16" s="7"/>
      <c r="M16" s="7"/>
      <c r="N16" s="7"/>
      <c r="O16" s="7"/>
      <c r="P16" s="7"/>
    </row>
    <row r="17" spans="1:16" ht="48" customHeight="1" x14ac:dyDescent="0.25">
      <c r="A17" s="26" t="s">
        <v>85</v>
      </c>
      <c r="B17" s="25" t="s">
        <v>29</v>
      </c>
      <c r="C17" s="26" t="s">
        <v>84</v>
      </c>
      <c r="D17" s="27" t="s">
        <v>42</v>
      </c>
      <c r="E17" s="27">
        <v>0</v>
      </c>
      <c r="F17" s="27">
        <v>0</v>
      </c>
      <c r="G17" s="27">
        <v>0</v>
      </c>
      <c r="H17" s="27">
        <v>0</v>
      </c>
      <c r="I17" s="27">
        <v>0</v>
      </c>
      <c r="J17" s="27">
        <v>0</v>
      </c>
      <c r="K17" s="27">
        <v>0</v>
      </c>
      <c r="L17" s="24"/>
      <c r="M17" s="7"/>
      <c r="N17" s="7"/>
      <c r="O17" s="7"/>
      <c r="P17" s="7"/>
    </row>
    <row r="18" spans="1:16" ht="31.5" customHeight="1" x14ac:dyDescent="0.25">
      <c r="A18" s="80" t="s">
        <v>86</v>
      </c>
      <c r="B18" s="148"/>
      <c r="C18" s="148"/>
      <c r="D18" s="148"/>
      <c r="E18" s="148"/>
      <c r="F18" s="148"/>
      <c r="G18" s="148"/>
      <c r="H18" s="148"/>
      <c r="I18" s="148"/>
      <c r="J18" s="148"/>
      <c r="K18" s="149"/>
      <c r="L18" s="24"/>
      <c r="M18" s="7"/>
      <c r="N18" s="7"/>
      <c r="O18" s="7"/>
      <c r="P18" s="7"/>
    </row>
    <row r="19" spans="1:16" ht="29.25" customHeight="1" x14ac:dyDescent="0.25">
      <c r="A19" s="150" t="s">
        <v>90</v>
      </c>
      <c r="B19" s="151"/>
      <c r="C19" s="151"/>
      <c r="D19" s="151"/>
      <c r="E19" s="151"/>
      <c r="F19" s="151"/>
      <c r="G19" s="151"/>
      <c r="H19" s="151"/>
      <c r="I19" s="151"/>
      <c r="J19" s="151"/>
      <c r="K19" s="152"/>
      <c r="L19" s="24"/>
      <c r="M19" s="7"/>
      <c r="N19" s="7"/>
      <c r="O19" s="7"/>
      <c r="P19" s="7"/>
    </row>
    <row r="20" spans="1:16" ht="21.75" customHeight="1" x14ac:dyDescent="0.25">
      <c r="A20" s="150" t="s">
        <v>125</v>
      </c>
      <c r="B20" s="151"/>
      <c r="C20" s="151"/>
      <c r="D20" s="151"/>
      <c r="E20" s="151"/>
      <c r="F20" s="151"/>
      <c r="G20" s="151"/>
      <c r="H20" s="151"/>
      <c r="I20" s="151"/>
      <c r="J20" s="151"/>
      <c r="K20" s="152"/>
      <c r="L20" s="1"/>
    </row>
    <row r="21" spans="1:16" ht="45" x14ac:dyDescent="0.25">
      <c r="A21" s="27" t="s">
        <v>48</v>
      </c>
      <c r="B21" s="25" t="s">
        <v>29</v>
      </c>
      <c r="C21" s="27" t="s">
        <v>49</v>
      </c>
      <c r="D21" s="27" t="s">
        <v>42</v>
      </c>
      <c r="E21" s="27">
        <v>2</v>
      </c>
      <c r="F21" s="27">
        <v>2</v>
      </c>
      <c r="G21" s="27">
        <v>2</v>
      </c>
      <c r="H21" s="27">
        <v>2</v>
      </c>
      <c r="I21" s="27">
        <v>2</v>
      </c>
      <c r="J21" s="27">
        <v>2</v>
      </c>
      <c r="K21" s="27">
        <v>2</v>
      </c>
      <c r="L21" s="1"/>
    </row>
    <row r="22" spans="1:16" ht="197.25" customHeight="1" x14ac:dyDescent="0.25">
      <c r="A22" s="27" t="s">
        <v>87</v>
      </c>
      <c r="B22" s="25" t="s">
        <v>29</v>
      </c>
      <c r="C22" s="27" t="s">
        <v>49</v>
      </c>
      <c r="D22" s="27" t="s">
        <v>42</v>
      </c>
      <c r="E22" s="27">
        <v>2</v>
      </c>
      <c r="F22" s="27">
        <v>2</v>
      </c>
      <c r="G22" s="27">
        <v>2</v>
      </c>
      <c r="H22" s="27">
        <v>2</v>
      </c>
      <c r="I22" s="27">
        <v>2</v>
      </c>
      <c r="J22" s="27">
        <v>2</v>
      </c>
      <c r="K22" s="27">
        <v>2</v>
      </c>
      <c r="L22" s="1"/>
    </row>
    <row r="23" spans="1:16" ht="227.25" customHeight="1" x14ac:dyDescent="0.25">
      <c r="A23" s="27" t="s">
        <v>88</v>
      </c>
      <c r="B23" s="25" t="s">
        <v>29</v>
      </c>
      <c r="C23" s="27" t="s">
        <v>84</v>
      </c>
      <c r="D23" s="27" t="s">
        <v>42</v>
      </c>
      <c r="E23" s="27">
        <v>0</v>
      </c>
      <c r="F23" s="27">
        <v>0</v>
      </c>
      <c r="G23" s="27">
        <v>0</v>
      </c>
      <c r="H23" s="27">
        <v>0</v>
      </c>
      <c r="I23" s="27">
        <v>0</v>
      </c>
      <c r="J23" s="27">
        <v>0</v>
      </c>
      <c r="K23" s="27">
        <v>0</v>
      </c>
      <c r="L23" s="1"/>
    </row>
    <row r="24" spans="1:16" ht="19.5" customHeight="1" x14ac:dyDescent="0.25">
      <c r="A24" s="159" t="s">
        <v>91</v>
      </c>
      <c r="B24" s="160"/>
      <c r="C24" s="160"/>
      <c r="D24" s="160"/>
      <c r="E24" s="160"/>
      <c r="F24" s="160"/>
      <c r="G24" s="160"/>
      <c r="H24" s="160"/>
      <c r="I24" s="160"/>
      <c r="J24" s="160"/>
      <c r="K24" s="161"/>
      <c r="L24" s="7"/>
      <c r="M24" s="7"/>
      <c r="N24" s="7"/>
      <c r="O24" s="7"/>
      <c r="P24" s="7"/>
    </row>
    <row r="25" spans="1:16" ht="21.75" customHeight="1" x14ac:dyDescent="0.25">
      <c r="A25" s="153" t="s">
        <v>92</v>
      </c>
      <c r="B25" s="154"/>
      <c r="C25" s="154"/>
      <c r="D25" s="154"/>
      <c r="E25" s="154"/>
      <c r="F25" s="154"/>
      <c r="G25" s="154"/>
      <c r="H25" s="154"/>
      <c r="I25" s="154"/>
      <c r="J25" s="154"/>
      <c r="K25" s="155"/>
      <c r="L25" s="7"/>
      <c r="M25" s="7"/>
      <c r="N25" s="7"/>
      <c r="O25" s="7"/>
      <c r="P25" s="7"/>
    </row>
    <row r="26" spans="1:16" ht="33.75" customHeight="1" x14ac:dyDescent="0.25">
      <c r="A26" s="153" t="s">
        <v>93</v>
      </c>
      <c r="B26" s="154"/>
      <c r="C26" s="154"/>
      <c r="D26" s="154"/>
      <c r="E26" s="154"/>
      <c r="F26" s="154"/>
      <c r="G26" s="154"/>
      <c r="H26" s="154"/>
      <c r="I26" s="154"/>
      <c r="J26" s="154"/>
      <c r="K26" s="155"/>
      <c r="L26" s="7"/>
      <c r="M26" s="7"/>
      <c r="N26" s="7"/>
      <c r="O26" s="7"/>
      <c r="P26" s="7"/>
    </row>
    <row r="27" spans="1:16" ht="75" customHeight="1" x14ac:dyDescent="0.25">
      <c r="A27" s="23" t="s">
        <v>94</v>
      </c>
      <c r="B27" s="23" t="s">
        <v>29</v>
      </c>
      <c r="C27" s="26" t="s">
        <v>95</v>
      </c>
      <c r="D27" s="27" t="s">
        <v>42</v>
      </c>
      <c r="E27" s="27">
        <v>0</v>
      </c>
      <c r="F27" s="27">
        <v>0</v>
      </c>
      <c r="G27" s="27">
        <v>0</v>
      </c>
      <c r="H27" s="27">
        <v>0</v>
      </c>
      <c r="I27" s="27">
        <v>0</v>
      </c>
      <c r="J27" s="27">
        <v>0</v>
      </c>
      <c r="K27" s="27">
        <v>0</v>
      </c>
      <c r="L27" s="24"/>
      <c r="M27" s="7"/>
      <c r="N27" s="7"/>
      <c r="O27" s="7"/>
      <c r="P27" s="7"/>
    </row>
    <row r="28" spans="1:16" ht="60.75" customHeight="1" x14ac:dyDescent="0.25">
      <c r="A28" s="23" t="s">
        <v>38</v>
      </c>
      <c r="B28" s="23" t="s">
        <v>29</v>
      </c>
      <c r="C28" s="26" t="s">
        <v>39</v>
      </c>
      <c r="D28" s="27" t="s">
        <v>42</v>
      </c>
      <c r="E28" s="27">
        <v>2</v>
      </c>
      <c r="F28" s="27">
        <v>0</v>
      </c>
      <c r="G28" s="27">
        <v>0</v>
      </c>
      <c r="H28" s="27">
        <v>0</v>
      </c>
      <c r="I28" s="27">
        <v>0</v>
      </c>
      <c r="J28" s="27">
        <v>0</v>
      </c>
      <c r="K28" s="27">
        <v>0</v>
      </c>
      <c r="L28" s="6"/>
      <c r="M28" s="7"/>
      <c r="N28" s="7"/>
      <c r="O28" s="7"/>
      <c r="P28" s="7"/>
    </row>
    <row r="29" spans="1:16" ht="63.75" customHeight="1" x14ac:dyDescent="0.25">
      <c r="A29" s="26" t="s">
        <v>40</v>
      </c>
      <c r="B29" s="25" t="s">
        <v>29</v>
      </c>
      <c r="C29" s="26" t="s">
        <v>96</v>
      </c>
      <c r="D29" s="27" t="s">
        <v>42</v>
      </c>
      <c r="E29" s="27">
        <v>1</v>
      </c>
      <c r="F29" s="27">
        <v>0</v>
      </c>
      <c r="G29" s="27">
        <v>0</v>
      </c>
      <c r="H29" s="27">
        <v>0</v>
      </c>
      <c r="I29" s="27">
        <v>0</v>
      </c>
      <c r="J29" s="27">
        <v>0</v>
      </c>
      <c r="K29" s="27">
        <v>0</v>
      </c>
      <c r="L29" s="24"/>
      <c r="M29" s="7"/>
      <c r="N29" s="7"/>
      <c r="O29" s="7"/>
      <c r="P29" s="7"/>
    </row>
    <row r="30" spans="1:16" ht="87.75" customHeight="1" x14ac:dyDescent="0.25">
      <c r="A30" s="26" t="s">
        <v>97</v>
      </c>
      <c r="B30" s="25" t="s">
        <v>29</v>
      </c>
      <c r="C30" s="26" t="s">
        <v>41</v>
      </c>
      <c r="D30" s="27" t="s">
        <v>42</v>
      </c>
      <c r="E30" s="27">
        <v>1</v>
      </c>
      <c r="F30" s="27">
        <v>1</v>
      </c>
      <c r="G30" s="27">
        <v>1</v>
      </c>
      <c r="H30" s="27">
        <v>1</v>
      </c>
      <c r="I30" s="27">
        <v>1</v>
      </c>
      <c r="J30" s="27">
        <v>1</v>
      </c>
      <c r="K30" s="27">
        <v>1</v>
      </c>
      <c r="L30" s="24"/>
      <c r="M30" s="7"/>
      <c r="N30" s="7"/>
      <c r="O30" s="7"/>
      <c r="P30" s="7"/>
    </row>
    <row r="31" spans="1:16" ht="76.5" customHeight="1" x14ac:dyDescent="0.25">
      <c r="A31" s="26" t="s">
        <v>98</v>
      </c>
      <c r="B31" s="25" t="s">
        <v>29</v>
      </c>
      <c r="C31" s="26" t="s">
        <v>84</v>
      </c>
      <c r="D31" s="27" t="s">
        <v>42</v>
      </c>
      <c r="E31" s="27">
        <v>1</v>
      </c>
      <c r="F31" s="27">
        <v>1</v>
      </c>
      <c r="G31" s="27">
        <v>1</v>
      </c>
      <c r="H31" s="27">
        <v>1</v>
      </c>
      <c r="I31" s="27">
        <v>1</v>
      </c>
      <c r="J31" s="27">
        <v>1</v>
      </c>
      <c r="K31" s="27">
        <v>1</v>
      </c>
      <c r="L31" s="24"/>
      <c r="M31" s="7"/>
      <c r="N31" s="7"/>
      <c r="O31" s="7"/>
      <c r="P31" s="7"/>
    </row>
    <row r="32" spans="1:16" ht="75.75" customHeight="1" x14ac:dyDescent="0.25">
      <c r="A32" s="26" t="s">
        <v>99</v>
      </c>
      <c r="B32" s="25" t="s">
        <v>29</v>
      </c>
      <c r="C32" s="26" t="s">
        <v>47</v>
      </c>
      <c r="D32" s="27" t="s">
        <v>42</v>
      </c>
      <c r="E32" s="27">
        <v>0</v>
      </c>
      <c r="F32" s="27">
        <v>0</v>
      </c>
      <c r="G32" s="27">
        <v>0</v>
      </c>
      <c r="H32" s="27">
        <v>0</v>
      </c>
      <c r="I32" s="27">
        <v>0</v>
      </c>
      <c r="J32" s="27">
        <v>0</v>
      </c>
      <c r="K32" s="27">
        <v>0</v>
      </c>
      <c r="L32" s="24"/>
      <c r="M32" s="7"/>
      <c r="N32" s="7"/>
      <c r="O32" s="7"/>
      <c r="P32" s="7"/>
    </row>
    <row r="33" spans="1:16" ht="180" customHeight="1" x14ac:dyDescent="0.25">
      <c r="A33" s="26" t="s">
        <v>43</v>
      </c>
      <c r="B33" s="25" t="s">
        <v>29</v>
      </c>
      <c r="C33" s="26" t="s">
        <v>89</v>
      </c>
      <c r="D33" s="27" t="s">
        <v>42</v>
      </c>
      <c r="E33" s="27">
        <v>0</v>
      </c>
      <c r="F33" s="27">
        <v>0</v>
      </c>
      <c r="G33" s="27">
        <v>0</v>
      </c>
      <c r="H33" s="27">
        <v>0</v>
      </c>
      <c r="I33" s="27">
        <v>0</v>
      </c>
      <c r="J33" s="27">
        <v>0</v>
      </c>
      <c r="K33" s="27">
        <v>0</v>
      </c>
      <c r="L33" s="6"/>
      <c r="M33" s="7"/>
      <c r="N33" s="7"/>
      <c r="O33" s="7"/>
      <c r="P33" s="7"/>
    </row>
    <row r="34" spans="1:16" ht="15" customHeight="1" x14ac:dyDescent="0.25">
      <c r="A34" s="80" t="s">
        <v>100</v>
      </c>
      <c r="B34" s="148"/>
      <c r="C34" s="148"/>
      <c r="D34" s="148"/>
      <c r="E34" s="148"/>
      <c r="F34" s="148"/>
      <c r="G34" s="148"/>
      <c r="H34" s="148"/>
      <c r="I34" s="148"/>
      <c r="J34" s="148"/>
      <c r="K34" s="149"/>
      <c r="L34" s="24"/>
      <c r="M34" s="7"/>
      <c r="N34" s="7"/>
      <c r="O34" s="7"/>
      <c r="P34" s="7"/>
    </row>
    <row r="35" spans="1:16" ht="29.25" customHeight="1" x14ac:dyDescent="0.25">
      <c r="A35" s="150" t="s">
        <v>101</v>
      </c>
      <c r="B35" s="151"/>
      <c r="C35" s="151"/>
      <c r="D35" s="151"/>
      <c r="E35" s="151"/>
      <c r="F35" s="151"/>
      <c r="G35" s="151"/>
      <c r="H35" s="151"/>
      <c r="I35" s="151"/>
      <c r="J35" s="151"/>
      <c r="K35" s="152"/>
      <c r="L35" s="24"/>
      <c r="M35" s="7"/>
      <c r="N35" s="7"/>
      <c r="O35" s="7"/>
      <c r="P35" s="7"/>
    </row>
    <row r="36" spans="1:16" ht="20.25" customHeight="1" x14ac:dyDescent="0.25">
      <c r="A36" s="150" t="s">
        <v>57</v>
      </c>
      <c r="B36" s="151"/>
      <c r="C36" s="151"/>
      <c r="D36" s="151"/>
      <c r="E36" s="151"/>
      <c r="F36" s="151"/>
      <c r="G36" s="151"/>
      <c r="H36" s="151"/>
      <c r="I36" s="151"/>
      <c r="J36" s="151"/>
      <c r="K36" s="152"/>
      <c r="L36" s="1"/>
    </row>
    <row r="37" spans="1:16" ht="150" x14ac:dyDescent="0.25">
      <c r="A37" s="27" t="s">
        <v>54</v>
      </c>
      <c r="B37" s="25" t="s">
        <v>29</v>
      </c>
      <c r="C37" s="27" t="s">
        <v>56</v>
      </c>
      <c r="D37" s="27" t="s">
        <v>42</v>
      </c>
      <c r="E37" s="27">
        <v>0</v>
      </c>
      <c r="F37" s="27">
        <v>0</v>
      </c>
      <c r="G37" s="27">
        <v>0</v>
      </c>
      <c r="H37" s="27">
        <v>0</v>
      </c>
      <c r="I37" s="27">
        <v>0</v>
      </c>
      <c r="J37" s="27">
        <v>0</v>
      </c>
      <c r="K37" s="27">
        <v>0</v>
      </c>
      <c r="L37" s="1"/>
    </row>
    <row r="38" spans="1:16" ht="45" x14ac:dyDescent="0.25">
      <c r="A38" s="27" t="s">
        <v>55</v>
      </c>
      <c r="B38" s="25" t="s">
        <v>29</v>
      </c>
      <c r="C38" s="27" t="s">
        <v>56</v>
      </c>
      <c r="D38" s="27" t="s">
        <v>42</v>
      </c>
      <c r="E38" s="27">
        <v>0</v>
      </c>
      <c r="F38" s="27">
        <v>0</v>
      </c>
      <c r="G38" s="27">
        <v>0</v>
      </c>
      <c r="H38" s="27">
        <v>0</v>
      </c>
      <c r="I38" s="27">
        <v>0</v>
      </c>
      <c r="J38" s="27">
        <v>0</v>
      </c>
      <c r="K38" s="27">
        <v>0</v>
      </c>
      <c r="L38" s="1"/>
    </row>
    <row r="39" spans="1:16" ht="15" customHeight="1" x14ac:dyDescent="0.25">
      <c r="A39" s="80" t="s">
        <v>102</v>
      </c>
      <c r="B39" s="148"/>
      <c r="C39" s="148"/>
      <c r="D39" s="148"/>
      <c r="E39" s="148"/>
      <c r="F39" s="148"/>
      <c r="G39" s="148"/>
      <c r="H39" s="148"/>
      <c r="I39" s="148"/>
      <c r="J39" s="148"/>
      <c r="K39" s="149"/>
      <c r="L39" s="24"/>
      <c r="M39" s="7"/>
      <c r="N39" s="7"/>
      <c r="O39" s="7"/>
      <c r="P39" s="7"/>
    </row>
    <row r="40" spans="1:16" ht="29.25" customHeight="1" x14ac:dyDescent="0.25">
      <c r="A40" s="150" t="s">
        <v>103</v>
      </c>
      <c r="B40" s="151"/>
      <c r="C40" s="151"/>
      <c r="D40" s="151"/>
      <c r="E40" s="151"/>
      <c r="F40" s="151"/>
      <c r="G40" s="151"/>
      <c r="H40" s="151"/>
      <c r="I40" s="151"/>
      <c r="J40" s="151"/>
      <c r="K40" s="152"/>
      <c r="L40" s="24"/>
      <c r="M40" s="7"/>
      <c r="N40" s="7"/>
      <c r="O40" s="7"/>
      <c r="P40" s="7"/>
    </row>
    <row r="41" spans="1:16" ht="20.25" customHeight="1" x14ac:dyDescent="0.25">
      <c r="A41" s="150" t="s">
        <v>104</v>
      </c>
      <c r="B41" s="151"/>
      <c r="C41" s="151"/>
      <c r="D41" s="151"/>
      <c r="E41" s="151"/>
      <c r="F41" s="151"/>
      <c r="G41" s="151"/>
      <c r="H41" s="151"/>
      <c r="I41" s="151"/>
      <c r="J41" s="151"/>
      <c r="K41" s="152"/>
      <c r="L41" s="1"/>
    </row>
    <row r="42" spans="1:16" ht="210" x14ac:dyDescent="0.25">
      <c r="A42" s="27" t="s">
        <v>58</v>
      </c>
      <c r="B42" s="25" t="s">
        <v>29</v>
      </c>
      <c r="C42" s="27" t="s">
        <v>184</v>
      </c>
      <c r="D42" s="27" t="s">
        <v>42</v>
      </c>
      <c r="E42" s="27">
        <v>1</v>
      </c>
      <c r="F42" s="27">
        <v>1</v>
      </c>
      <c r="G42" s="27">
        <v>0</v>
      </c>
      <c r="H42" s="27">
        <v>0</v>
      </c>
      <c r="I42" s="27">
        <v>0</v>
      </c>
      <c r="J42" s="27">
        <v>0</v>
      </c>
      <c r="K42" s="27">
        <v>0</v>
      </c>
      <c r="L42" s="1"/>
    </row>
    <row r="43" spans="1:16" ht="30.75" customHeight="1" x14ac:dyDescent="0.25">
      <c r="A43" s="80" t="s">
        <v>105</v>
      </c>
      <c r="B43" s="148"/>
      <c r="C43" s="148"/>
      <c r="D43" s="148"/>
      <c r="E43" s="148"/>
      <c r="F43" s="148"/>
      <c r="G43" s="148"/>
      <c r="H43" s="148"/>
      <c r="I43" s="148"/>
      <c r="J43" s="148"/>
      <c r="K43" s="149"/>
    </row>
    <row r="44" spans="1:16" ht="20.25" customHeight="1" x14ac:dyDescent="0.25">
      <c r="A44" s="150" t="s">
        <v>107</v>
      </c>
      <c r="B44" s="151"/>
      <c r="C44" s="151"/>
      <c r="D44" s="151"/>
      <c r="E44" s="151"/>
      <c r="F44" s="151"/>
      <c r="G44" s="151"/>
      <c r="H44" s="151"/>
      <c r="I44" s="151"/>
      <c r="J44" s="151"/>
      <c r="K44" s="152"/>
      <c r="L44" s="6"/>
      <c r="M44" s="7"/>
      <c r="N44" s="7"/>
      <c r="O44" s="7"/>
      <c r="P44" s="7"/>
    </row>
    <row r="45" spans="1:16" ht="22.5" customHeight="1" x14ac:dyDescent="0.25">
      <c r="A45" s="150" t="s">
        <v>106</v>
      </c>
      <c r="B45" s="151"/>
      <c r="C45" s="151"/>
      <c r="D45" s="151"/>
      <c r="E45" s="151"/>
      <c r="F45" s="151"/>
      <c r="G45" s="151"/>
      <c r="H45" s="151"/>
      <c r="I45" s="151"/>
      <c r="J45" s="151"/>
      <c r="K45" s="152"/>
      <c r="L45" s="6"/>
      <c r="M45" s="7"/>
      <c r="N45" s="7"/>
      <c r="O45" s="7"/>
      <c r="P45" s="7"/>
    </row>
    <row r="46" spans="1:16" ht="62.25" customHeight="1" x14ac:dyDescent="0.25">
      <c r="A46" s="17" t="s">
        <v>45</v>
      </c>
      <c r="B46" s="9" t="s">
        <v>29</v>
      </c>
      <c r="C46" s="10" t="s">
        <v>46</v>
      </c>
      <c r="D46" s="10" t="s">
        <v>42</v>
      </c>
      <c r="E46" s="10">
        <v>9</v>
      </c>
      <c r="F46" s="10">
        <v>9</v>
      </c>
      <c r="G46" s="10">
        <v>9</v>
      </c>
      <c r="H46" s="10">
        <v>9</v>
      </c>
      <c r="I46" s="10">
        <v>9</v>
      </c>
      <c r="J46" s="10">
        <v>9</v>
      </c>
      <c r="K46" s="10">
        <v>9</v>
      </c>
      <c r="L46" s="6"/>
      <c r="M46" s="7"/>
      <c r="N46" s="7"/>
      <c r="O46" s="7"/>
      <c r="P46" s="7"/>
    </row>
    <row r="47" spans="1:16" ht="58.5" customHeight="1" x14ac:dyDescent="0.25">
      <c r="A47" s="27" t="s">
        <v>108</v>
      </c>
      <c r="B47" s="25" t="s">
        <v>29</v>
      </c>
      <c r="C47" s="26" t="s">
        <v>109</v>
      </c>
      <c r="D47" s="26" t="s">
        <v>42</v>
      </c>
      <c r="E47" s="27">
        <v>0</v>
      </c>
      <c r="F47" s="27">
        <v>0</v>
      </c>
      <c r="G47" s="27">
        <v>0</v>
      </c>
      <c r="H47" s="27">
        <v>0</v>
      </c>
      <c r="I47" s="27">
        <v>0</v>
      </c>
      <c r="J47" s="27">
        <v>0</v>
      </c>
      <c r="K47" s="27">
        <v>0</v>
      </c>
      <c r="L47" s="24"/>
      <c r="M47" s="7"/>
      <c r="N47" s="7"/>
      <c r="O47" s="7"/>
      <c r="P47" s="7"/>
    </row>
    <row r="48" spans="1:16" ht="58.5" customHeight="1" x14ac:dyDescent="0.25">
      <c r="A48" s="10" t="s">
        <v>44</v>
      </c>
      <c r="B48" s="9" t="s">
        <v>29</v>
      </c>
      <c r="C48" s="17" t="s">
        <v>47</v>
      </c>
      <c r="D48" s="17" t="s">
        <v>42</v>
      </c>
      <c r="E48" s="10">
        <v>0</v>
      </c>
      <c r="F48" s="10">
        <v>0</v>
      </c>
      <c r="G48" s="10">
        <v>0</v>
      </c>
      <c r="H48" s="10">
        <v>0</v>
      </c>
      <c r="I48" s="10">
        <v>0</v>
      </c>
      <c r="J48" s="10">
        <v>0</v>
      </c>
      <c r="K48" s="10">
        <v>0</v>
      </c>
      <c r="L48" s="6"/>
      <c r="M48" s="7"/>
      <c r="N48" s="7"/>
      <c r="O48" s="7"/>
      <c r="P48" s="7"/>
    </row>
    <row r="49" spans="1:16" ht="15" customHeight="1" x14ac:dyDescent="0.25">
      <c r="A49" s="80" t="s">
        <v>113</v>
      </c>
      <c r="B49" s="148"/>
      <c r="C49" s="148"/>
      <c r="D49" s="148"/>
      <c r="E49" s="148"/>
      <c r="F49" s="148"/>
      <c r="G49" s="148"/>
      <c r="H49" s="148"/>
      <c r="I49" s="148"/>
      <c r="J49" s="148"/>
      <c r="K49" s="149"/>
      <c r="L49" s="24"/>
      <c r="M49" s="7"/>
      <c r="N49" s="7"/>
      <c r="O49" s="7"/>
      <c r="P49" s="7"/>
    </row>
    <row r="50" spans="1:16" ht="29.25" customHeight="1" x14ac:dyDescent="0.25">
      <c r="A50" s="150" t="s">
        <v>123</v>
      </c>
      <c r="B50" s="151"/>
      <c r="C50" s="151"/>
      <c r="D50" s="151"/>
      <c r="E50" s="151"/>
      <c r="F50" s="151"/>
      <c r="G50" s="151"/>
      <c r="H50" s="151"/>
      <c r="I50" s="151"/>
      <c r="J50" s="151"/>
      <c r="K50" s="152"/>
      <c r="L50" s="24"/>
      <c r="M50" s="7"/>
      <c r="N50" s="7"/>
      <c r="O50" s="7"/>
      <c r="P50" s="7"/>
    </row>
    <row r="51" spans="1:16" ht="36.75" customHeight="1" x14ac:dyDescent="0.25">
      <c r="A51" s="150" t="s">
        <v>124</v>
      </c>
      <c r="B51" s="151"/>
      <c r="C51" s="151"/>
      <c r="D51" s="151"/>
      <c r="E51" s="151"/>
      <c r="F51" s="151"/>
      <c r="G51" s="151"/>
      <c r="H51" s="151"/>
      <c r="I51" s="151"/>
      <c r="J51" s="151"/>
      <c r="K51" s="152"/>
      <c r="L51" s="1"/>
    </row>
    <row r="52" spans="1:16" ht="75" x14ac:dyDescent="0.25">
      <c r="A52" s="27" t="s">
        <v>114</v>
      </c>
      <c r="B52" s="25" t="s">
        <v>29</v>
      </c>
      <c r="C52" s="27" t="s">
        <v>56</v>
      </c>
      <c r="D52" s="27" t="s">
        <v>42</v>
      </c>
      <c r="E52" s="27">
        <v>0</v>
      </c>
      <c r="F52" s="27">
        <v>0</v>
      </c>
      <c r="G52" s="27">
        <v>0</v>
      </c>
      <c r="H52" s="27">
        <v>0</v>
      </c>
      <c r="I52" s="27">
        <v>0</v>
      </c>
      <c r="J52" s="27">
        <v>0</v>
      </c>
      <c r="K52" s="27">
        <v>0</v>
      </c>
      <c r="L52" s="1"/>
    </row>
    <row r="53" spans="1:16" ht="75" x14ac:dyDescent="0.25">
      <c r="A53" s="27" t="s">
        <v>115</v>
      </c>
      <c r="B53" s="25" t="s">
        <v>29</v>
      </c>
      <c r="C53" s="27" t="s">
        <v>56</v>
      </c>
      <c r="D53" s="27" t="s">
        <v>42</v>
      </c>
      <c r="E53" s="27">
        <v>0</v>
      </c>
      <c r="F53" s="27">
        <v>0</v>
      </c>
      <c r="G53" s="27">
        <v>0</v>
      </c>
      <c r="H53" s="27">
        <v>0</v>
      </c>
      <c r="I53" s="27">
        <v>0</v>
      </c>
      <c r="J53" s="27">
        <v>0</v>
      </c>
      <c r="K53" s="27">
        <v>0</v>
      </c>
      <c r="L53" s="1"/>
    </row>
    <row r="54" spans="1:16" ht="60" x14ac:dyDescent="0.25">
      <c r="A54" s="27" t="s">
        <v>116</v>
      </c>
      <c r="B54" s="25" t="s">
        <v>29</v>
      </c>
      <c r="C54" s="27" t="s">
        <v>83</v>
      </c>
      <c r="D54" s="27" t="s">
        <v>59</v>
      </c>
      <c r="E54" s="27">
        <v>0</v>
      </c>
      <c r="F54" s="27">
        <v>0</v>
      </c>
      <c r="G54" s="27">
        <v>0</v>
      </c>
      <c r="H54" s="27">
        <v>0</v>
      </c>
      <c r="I54" s="27">
        <v>0</v>
      </c>
      <c r="J54" s="27">
        <v>0</v>
      </c>
      <c r="K54" s="27">
        <v>0</v>
      </c>
      <c r="L54" s="1"/>
    </row>
    <row r="55" spans="1:16" ht="60" x14ac:dyDescent="0.25">
      <c r="A55" s="27" t="s">
        <v>52</v>
      </c>
      <c r="B55" s="25" t="s">
        <v>29</v>
      </c>
      <c r="C55" s="27" t="s">
        <v>53</v>
      </c>
      <c r="D55" s="27" t="s">
        <v>42</v>
      </c>
      <c r="E55" s="27">
        <v>0</v>
      </c>
      <c r="F55" s="27">
        <v>0</v>
      </c>
      <c r="G55" s="27">
        <v>0</v>
      </c>
      <c r="H55" s="27">
        <v>0</v>
      </c>
      <c r="I55" s="27">
        <v>0</v>
      </c>
      <c r="J55" s="27">
        <v>0</v>
      </c>
      <c r="K55" s="27">
        <v>0</v>
      </c>
      <c r="L55" s="1"/>
    </row>
    <row r="56" spans="1:16" ht="90.75" customHeight="1" x14ac:dyDescent="0.25">
      <c r="A56" s="27" t="s">
        <v>117</v>
      </c>
      <c r="B56" s="25" t="s">
        <v>29</v>
      </c>
      <c r="C56" s="27" t="s">
        <v>56</v>
      </c>
      <c r="D56" s="27" t="s">
        <v>42</v>
      </c>
      <c r="E56" s="27">
        <v>0</v>
      </c>
      <c r="F56" s="27">
        <v>0</v>
      </c>
      <c r="G56" s="27">
        <v>0</v>
      </c>
      <c r="H56" s="27">
        <v>0</v>
      </c>
      <c r="I56" s="27">
        <v>0</v>
      </c>
      <c r="J56" s="27">
        <v>0</v>
      </c>
      <c r="K56" s="27">
        <v>0</v>
      </c>
      <c r="L56" s="1"/>
    </row>
    <row r="57" spans="1:16" ht="45" x14ac:dyDescent="0.25">
      <c r="A57" s="27" t="s">
        <v>118</v>
      </c>
      <c r="B57" s="25" t="s">
        <v>29</v>
      </c>
      <c r="C57" s="27" t="s">
        <v>119</v>
      </c>
      <c r="D57" s="27" t="s">
        <v>42</v>
      </c>
      <c r="E57" s="27">
        <v>0</v>
      </c>
      <c r="F57" s="27">
        <v>0</v>
      </c>
      <c r="G57" s="27">
        <v>0</v>
      </c>
      <c r="H57" s="27">
        <v>0</v>
      </c>
      <c r="I57" s="27">
        <v>0</v>
      </c>
      <c r="J57" s="27">
        <v>0</v>
      </c>
      <c r="K57" s="27">
        <v>0</v>
      </c>
      <c r="L57" s="1"/>
    </row>
    <row r="58" spans="1:16" ht="75" x14ac:dyDescent="0.25">
      <c r="A58" s="27" t="s">
        <v>120</v>
      </c>
      <c r="B58" s="25" t="s">
        <v>29</v>
      </c>
      <c r="C58" s="27" t="s">
        <v>56</v>
      </c>
      <c r="D58" s="27" t="s">
        <v>42</v>
      </c>
      <c r="E58" s="27">
        <v>1</v>
      </c>
      <c r="F58" s="27">
        <v>1</v>
      </c>
      <c r="G58" s="27">
        <v>0</v>
      </c>
      <c r="H58" s="27">
        <v>0</v>
      </c>
      <c r="I58" s="27">
        <v>0</v>
      </c>
      <c r="J58" s="27">
        <v>0</v>
      </c>
      <c r="K58" s="27">
        <v>0</v>
      </c>
      <c r="L58" s="1"/>
    </row>
    <row r="59" spans="1:16" x14ac:dyDescent="0.25">
      <c r="A59" s="162" t="s">
        <v>168</v>
      </c>
      <c r="B59" s="163"/>
      <c r="C59" s="163"/>
      <c r="D59" s="163"/>
      <c r="E59" s="163"/>
      <c r="F59" s="163"/>
      <c r="G59" s="163"/>
      <c r="H59" s="163"/>
      <c r="I59" s="163"/>
      <c r="J59" s="163"/>
      <c r="K59" s="164"/>
      <c r="L59" s="1"/>
    </row>
    <row r="60" spans="1:16" x14ac:dyDescent="0.25">
      <c r="A60" s="159" t="s">
        <v>82</v>
      </c>
      <c r="B60" s="160"/>
      <c r="C60" s="160"/>
      <c r="D60" s="160"/>
      <c r="E60" s="160"/>
      <c r="F60" s="160"/>
      <c r="G60" s="160"/>
      <c r="H60" s="160"/>
      <c r="I60" s="160"/>
      <c r="J60" s="160"/>
      <c r="K60" s="161"/>
      <c r="L60" s="7"/>
      <c r="M60" s="7"/>
      <c r="N60" s="7"/>
      <c r="O60" s="7"/>
      <c r="P60" s="7"/>
    </row>
    <row r="61" spans="1:16" ht="18.75" customHeight="1" x14ac:dyDescent="0.25">
      <c r="A61" s="153" t="s">
        <v>121</v>
      </c>
      <c r="B61" s="154"/>
      <c r="C61" s="154"/>
      <c r="D61" s="154"/>
      <c r="E61" s="154"/>
      <c r="F61" s="154"/>
      <c r="G61" s="154"/>
      <c r="H61" s="154"/>
      <c r="I61" s="154"/>
      <c r="J61" s="154"/>
      <c r="K61" s="155"/>
      <c r="L61" s="7"/>
      <c r="M61" s="7"/>
      <c r="N61" s="7"/>
      <c r="O61" s="7"/>
      <c r="P61" s="7"/>
    </row>
    <row r="62" spans="1:16" ht="17.25" customHeight="1" x14ac:dyDescent="0.25">
      <c r="A62" s="153" t="s">
        <v>122</v>
      </c>
      <c r="B62" s="154"/>
      <c r="C62" s="154"/>
      <c r="D62" s="154"/>
      <c r="E62" s="154"/>
      <c r="F62" s="154"/>
      <c r="G62" s="154"/>
      <c r="H62" s="154"/>
      <c r="I62" s="154"/>
      <c r="J62" s="154"/>
      <c r="K62" s="155"/>
      <c r="L62" s="7"/>
      <c r="M62" s="7"/>
      <c r="N62" s="7"/>
      <c r="O62" s="7"/>
      <c r="P62" s="7"/>
    </row>
    <row r="63" spans="1:16" x14ac:dyDescent="0.25">
      <c r="A63" s="40"/>
      <c r="B63" s="41"/>
      <c r="C63" s="42"/>
      <c r="D63" s="42"/>
      <c r="E63" s="42"/>
      <c r="F63" s="42"/>
      <c r="G63" s="42"/>
      <c r="H63" s="42"/>
      <c r="I63" s="42"/>
      <c r="J63" s="42"/>
      <c r="K63" s="43"/>
      <c r="L63" s="1"/>
    </row>
    <row r="64" spans="1:16" ht="47.25" customHeight="1" x14ac:dyDescent="0.25">
      <c r="A64" s="26" t="s">
        <v>172</v>
      </c>
      <c r="B64" s="25" t="s">
        <v>29</v>
      </c>
      <c r="C64" s="26" t="s">
        <v>84</v>
      </c>
      <c r="D64" s="27" t="s">
        <v>42</v>
      </c>
      <c r="E64" s="27">
        <v>0</v>
      </c>
      <c r="F64" s="27">
        <v>0</v>
      </c>
      <c r="G64" s="27">
        <v>0</v>
      </c>
      <c r="H64" s="27">
        <v>0</v>
      </c>
      <c r="I64" s="27">
        <v>0</v>
      </c>
      <c r="J64" s="27">
        <v>0</v>
      </c>
      <c r="K64" s="27">
        <v>0</v>
      </c>
      <c r="L64" s="24"/>
      <c r="M64" s="7"/>
      <c r="N64" s="7"/>
      <c r="O64" s="7"/>
      <c r="P64" s="7"/>
    </row>
    <row r="65" spans="1:16" ht="30.75" customHeight="1" x14ac:dyDescent="0.25">
      <c r="A65" s="80" t="s">
        <v>110</v>
      </c>
      <c r="B65" s="165"/>
      <c r="C65" s="165"/>
      <c r="D65" s="165"/>
      <c r="E65" s="165"/>
      <c r="F65" s="165"/>
      <c r="G65" s="165"/>
      <c r="H65" s="165"/>
      <c r="I65" s="165"/>
      <c r="J65" s="165"/>
      <c r="K65" s="166"/>
      <c r="L65" s="35"/>
      <c r="M65" s="7"/>
      <c r="N65" s="7"/>
      <c r="O65" s="7"/>
      <c r="P65" s="7"/>
    </row>
    <row r="66" spans="1:16" ht="29.25" customHeight="1" x14ac:dyDescent="0.25">
      <c r="A66" s="150" t="s">
        <v>111</v>
      </c>
      <c r="B66" s="151"/>
      <c r="C66" s="151"/>
      <c r="D66" s="151"/>
      <c r="E66" s="151"/>
      <c r="F66" s="151"/>
      <c r="G66" s="151"/>
      <c r="H66" s="151"/>
      <c r="I66" s="151"/>
      <c r="J66" s="151"/>
      <c r="K66" s="152"/>
      <c r="L66" s="35"/>
      <c r="M66" s="7"/>
      <c r="N66" s="7"/>
      <c r="O66" s="7"/>
      <c r="P66" s="7"/>
    </row>
    <row r="67" spans="1:16" ht="20.25" customHeight="1" x14ac:dyDescent="0.25">
      <c r="A67" s="150" t="s">
        <v>112</v>
      </c>
      <c r="B67" s="151"/>
      <c r="C67" s="151"/>
      <c r="D67" s="151"/>
      <c r="E67" s="151"/>
      <c r="F67" s="151"/>
      <c r="G67" s="151"/>
      <c r="H67" s="151"/>
      <c r="I67" s="151"/>
      <c r="J67" s="151"/>
      <c r="K67" s="152"/>
      <c r="L67" s="1"/>
    </row>
    <row r="68" spans="1:16" ht="90" x14ac:dyDescent="0.25">
      <c r="A68" s="37" t="s">
        <v>173</v>
      </c>
      <c r="B68" s="36" t="s">
        <v>29</v>
      </c>
      <c r="C68" s="69" t="s">
        <v>185</v>
      </c>
      <c r="D68" s="70" t="s">
        <v>42</v>
      </c>
      <c r="E68" s="37">
        <v>1</v>
      </c>
      <c r="F68" s="37">
        <v>1</v>
      </c>
      <c r="G68" s="37">
        <v>0</v>
      </c>
      <c r="H68" s="37">
        <v>0</v>
      </c>
      <c r="I68" s="37">
        <v>0</v>
      </c>
      <c r="J68" s="37">
        <v>0</v>
      </c>
      <c r="K68" s="37">
        <v>0</v>
      </c>
      <c r="L68" s="1"/>
    </row>
    <row r="69" spans="1:16" ht="15" customHeight="1" x14ac:dyDescent="0.25">
      <c r="A69" s="80" t="s">
        <v>113</v>
      </c>
      <c r="B69" s="148"/>
      <c r="C69" s="148"/>
      <c r="D69" s="148"/>
      <c r="E69" s="148"/>
      <c r="F69" s="148"/>
      <c r="G69" s="148"/>
      <c r="H69" s="148"/>
      <c r="I69" s="148"/>
      <c r="J69" s="148"/>
      <c r="K69" s="149"/>
      <c r="L69" s="35"/>
      <c r="M69" s="7"/>
      <c r="N69" s="7"/>
      <c r="O69" s="7"/>
      <c r="P69" s="7"/>
    </row>
    <row r="70" spans="1:16" ht="29.25" customHeight="1" x14ac:dyDescent="0.25">
      <c r="A70" s="150" t="s">
        <v>123</v>
      </c>
      <c r="B70" s="151"/>
      <c r="C70" s="151"/>
      <c r="D70" s="151"/>
      <c r="E70" s="151"/>
      <c r="F70" s="151"/>
      <c r="G70" s="151"/>
      <c r="H70" s="151"/>
      <c r="I70" s="151"/>
      <c r="J70" s="151"/>
      <c r="K70" s="152"/>
      <c r="L70" s="35"/>
      <c r="M70" s="7"/>
      <c r="N70" s="7"/>
      <c r="O70" s="7"/>
      <c r="P70" s="7"/>
    </row>
    <row r="71" spans="1:16" ht="36.75" customHeight="1" x14ac:dyDescent="0.25">
      <c r="A71" s="150" t="s">
        <v>124</v>
      </c>
      <c r="B71" s="151"/>
      <c r="C71" s="151"/>
      <c r="D71" s="151"/>
      <c r="E71" s="151"/>
      <c r="F71" s="151"/>
      <c r="G71" s="151"/>
      <c r="H71" s="151"/>
      <c r="I71" s="151"/>
      <c r="J71" s="151"/>
      <c r="K71" s="152"/>
      <c r="L71" s="1"/>
    </row>
    <row r="72" spans="1:16" ht="60" x14ac:dyDescent="0.25">
      <c r="A72" s="27" t="s">
        <v>174</v>
      </c>
      <c r="B72" s="25" t="s">
        <v>29</v>
      </c>
      <c r="C72" s="34" t="s">
        <v>84</v>
      </c>
      <c r="D72" s="37" t="s">
        <v>42</v>
      </c>
      <c r="E72" s="27">
        <v>1</v>
      </c>
      <c r="F72" s="27">
        <v>1</v>
      </c>
      <c r="G72" s="27">
        <v>0</v>
      </c>
      <c r="H72" s="27">
        <v>0</v>
      </c>
      <c r="I72" s="27">
        <v>0</v>
      </c>
      <c r="J72" s="27">
        <v>0</v>
      </c>
      <c r="K72" s="27">
        <v>0</v>
      </c>
      <c r="L72" s="1"/>
    </row>
    <row r="73" spans="1:16" x14ac:dyDescent="0.25">
      <c r="A73" s="1"/>
      <c r="B73" s="1"/>
      <c r="C73" s="1"/>
      <c r="D73" s="1"/>
      <c r="E73" s="1"/>
      <c r="F73" s="1"/>
      <c r="G73" s="1"/>
      <c r="H73" s="1"/>
      <c r="I73" s="1"/>
      <c r="J73" s="1"/>
      <c r="K73" s="1"/>
      <c r="L73" s="1"/>
    </row>
    <row r="74" spans="1:16" x14ac:dyDescent="0.25">
      <c r="A74" s="1"/>
      <c r="B74" s="1"/>
      <c r="C74" s="1"/>
      <c r="D74" s="1"/>
      <c r="E74" s="1"/>
      <c r="F74" s="1"/>
      <c r="G74" s="1"/>
      <c r="H74" s="1"/>
      <c r="I74" s="1"/>
      <c r="J74" s="1"/>
      <c r="K74" s="1"/>
      <c r="L74" s="1"/>
    </row>
    <row r="75" spans="1:16" x14ac:dyDescent="0.25">
      <c r="A75" s="1"/>
      <c r="B75" s="1"/>
      <c r="C75" s="1"/>
      <c r="D75" s="1"/>
      <c r="E75" s="1"/>
      <c r="F75" s="1"/>
      <c r="G75" s="1"/>
      <c r="H75" s="1"/>
      <c r="I75" s="1"/>
      <c r="J75" s="1"/>
      <c r="K75" s="1"/>
      <c r="L75" s="1"/>
    </row>
    <row r="76" spans="1:16" x14ac:dyDescent="0.25">
      <c r="A76" s="1"/>
      <c r="B76" s="1"/>
      <c r="C76" s="1"/>
      <c r="D76" s="1"/>
      <c r="E76" s="1"/>
      <c r="F76" s="1"/>
      <c r="G76" s="1"/>
      <c r="H76" s="1"/>
      <c r="I76" s="1"/>
      <c r="J76" s="1"/>
      <c r="K76" s="1"/>
      <c r="L76" s="1"/>
    </row>
    <row r="77" spans="1:16" x14ac:dyDescent="0.25">
      <c r="A77" s="1"/>
      <c r="B77" s="1"/>
      <c r="C77" s="1"/>
      <c r="D77" s="1"/>
      <c r="E77" s="1"/>
      <c r="F77" s="1"/>
      <c r="G77" s="1"/>
      <c r="H77" s="1"/>
      <c r="I77" s="1"/>
      <c r="J77" s="1"/>
      <c r="K77" s="1"/>
      <c r="L77" s="1"/>
    </row>
    <row r="78" spans="1:16" x14ac:dyDescent="0.25">
      <c r="A78" s="1"/>
      <c r="B78" s="1"/>
      <c r="C78" s="1"/>
      <c r="D78" s="1"/>
      <c r="E78" s="1"/>
      <c r="F78" s="1"/>
      <c r="G78" s="1"/>
      <c r="H78" s="1"/>
      <c r="I78" s="1"/>
      <c r="J78" s="1"/>
      <c r="K78" s="1"/>
      <c r="L78" s="1"/>
    </row>
    <row r="79" spans="1:16" x14ac:dyDescent="0.25">
      <c r="A79" s="1"/>
      <c r="B79" s="1"/>
      <c r="C79" s="1"/>
      <c r="D79" s="1"/>
      <c r="E79" s="1"/>
      <c r="F79" s="1"/>
      <c r="G79" s="1"/>
      <c r="H79" s="1"/>
      <c r="I79" s="1"/>
      <c r="J79" s="1"/>
      <c r="K79" s="1"/>
      <c r="L79" s="1"/>
    </row>
    <row r="80" spans="1:16" x14ac:dyDescent="0.25">
      <c r="A80" s="1"/>
      <c r="B80" s="1"/>
      <c r="C80" s="1"/>
      <c r="D80" s="1"/>
      <c r="E80" s="1"/>
      <c r="F80" s="1"/>
      <c r="G80" s="1"/>
      <c r="H80" s="1"/>
      <c r="I80" s="1"/>
      <c r="J80" s="1"/>
      <c r="K80" s="1"/>
      <c r="L80" s="1"/>
    </row>
    <row r="81" spans="1:12" x14ac:dyDescent="0.25">
      <c r="A81" s="1"/>
      <c r="B81" s="1"/>
      <c r="C81" s="1"/>
      <c r="D81" s="1"/>
      <c r="E81" s="1"/>
      <c r="F81" s="1"/>
      <c r="G81" s="1"/>
      <c r="H81" s="1"/>
      <c r="I81" s="1"/>
      <c r="J81" s="1"/>
      <c r="K81" s="1"/>
      <c r="L81" s="1"/>
    </row>
    <row r="82" spans="1:12" x14ac:dyDescent="0.25">
      <c r="A82" s="1"/>
      <c r="B82" s="1"/>
      <c r="C82" s="1"/>
      <c r="D82" s="1"/>
      <c r="E82" s="1"/>
      <c r="F82" s="1"/>
      <c r="G82" s="1"/>
      <c r="H82" s="1"/>
      <c r="I82" s="1"/>
      <c r="J82" s="1"/>
      <c r="K82" s="1"/>
      <c r="L82" s="1"/>
    </row>
    <row r="83" spans="1:12" x14ac:dyDescent="0.25">
      <c r="A83" s="1"/>
      <c r="B83" s="1"/>
      <c r="C83" s="1"/>
      <c r="D83" s="1"/>
      <c r="E83" s="1"/>
      <c r="F83" s="1"/>
      <c r="G83" s="1"/>
      <c r="H83" s="1"/>
      <c r="I83" s="1"/>
      <c r="J83" s="1"/>
      <c r="K83" s="1"/>
      <c r="L83" s="1"/>
    </row>
    <row r="84" spans="1:12" x14ac:dyDescent="0.25">
      <c r="A84" s="1"/>
      <c r="B84" s="1"/>
      <c r="C84" s="1"/>
      <c r="D84" s="1"/>
      <c r="E84" s="1"/>
      <c r="F84" s="1"/>
      <c r="G84" s="1"/>
      <c r="H84" s="1"/>
      <c r="I84" s="1"/>
      <c r="J84" s="1"/>
      <c r="K84" s="1"/>
      <c r="L84" s="1"/>
    </row>
    <row r="85" spans="1:12" x14ac:dyDescent="0.25">
      <c r="A85" s="1"/>
      <c r="B85" s="1"/>
      <c r="C85" s="1"/>
      <c r="D85" s="1"/>
      <c r="E85" s="1"/>
      <c r="F85" s="1"/>
      <c r="G85" s="1"/>
      <c r="H85" s="1"/>
      <c r="I85" s="1"/>
      <c r="J85" s="1"/>
      <c r="K85" s="1"/>
      <c r="L85" s="1"/>
    </row>
    <row r="86" spans="1:12" x14ac:dyDescent="0.25">
      <c r="A86" s="1"/>
      <c r="B86" s="1"/>
      <c r="C86" s="1"/>
      <c r="D86" s="1"/>
      <c r="E86" s="1"/>
      <c r="F86" s="1"/>
      <c r="G86" s="1"/>
      <c r="H86" s="1"/>
      <c r="I86" s="1"/>
      <c r="J86" s="1"/>
      <c r="K86" s="1"/>
      <c r="L86" s="1"/>
    </row>
    <row r="87" spans="1:12" x14ac:dyDescent="0.25">
      <c r="A87" s="1"/>
      <c r="B87" s="1"/>
      <c r="C87" s="1"/>
      <c r="D87" s="1"/>
      <c r="E87" s="1"/>
      <c r="F87" s="1"/>
      <c r="G87" s="1"/>
      <c r="H87" s="1"/>
      <c r="I87" s="1"/>
      <c r="J87" s="1"/>
      <c r="K87" s="1"/>
      <c r="L87" s="1"/>
    </row>
    <row r="88" spans="1:12" x14ac:dyDescent="0.25">
      <c r="A88" s="1"/>
      <c r="B88" s="1"/>
      <c r="C88" s="1"/>
      <c r="D88" s="1"/>
      <c r="E88" s="1"/>
      <c r="F88" s="1"/>
      <c r="G88" s="1"/>
      <c r="H88" s="1"/>
      <c r="I88" s="1"/>
      <c r="J88" s="1"/>
      <c r="K88" s="1"/>
      <c r="L88" s="1"/>
    </row>
    <row r="89" spans="1:12" x14ac:dyDescent="0.25">
      <c r="A89" s="1"/>
      <c r="B89" s="1"/>
      <c r="C89" s="1"/>
      <c r="D89" s="1"/>
      <c r="E89" s="1"/>
      <c r="F89" s="1"/>
      <c r="G89" s="1"/>
      <c r="H89" s="1"/>
      <c r="I89" s="1"/>
      <c r="J89" s="1"/>
      <c r="K89" s="1"/>
      <c r="L89" s="1"/>
    </row>
    <row r="90" spans="1:12" x14ac:dyDescent="0.25">
      <c r="A90" s="1"/>
      <c r="B90" s="1"/>
      <c r="C90" s="1"/>
      <c r="D90" s="1"/>
      <c r="E90" s="1"/>
      <c r="F90" s="1"/>
      <c r="G90" s="1"/>
      <c r="H90" s="1"/>
      <c r="I90" s="1"/>
      <c r="J90" s="1"/>
      <c r="K90" s="1"/>
      <c r="L90" s="1"/>
    </row>
    <row r="91" spans="1:12" x14ac:dyDescent="0.25">
      <c r="A91" s="1"/>
      <c r="B91" s="1"/>
      <c r="C91" s="1"/>
      <c r="D91" s="1"/>
      <c r="E91" s="1"/>
      <c r="F91" s="1"/>
      <c r="G91" s="1"/>
      <c r="H91" s="1"/>
      <c r="I91" s="1"/>
      <c r="J91" s="1"/>
      <c r="K91" s="1"/>
      <c r="L91" s="1"/>
    </row>
    <row r="92" spans="1:12" x14ac:dyDescent="0.25">
      <c r="A92" s="1"/>
      <c r="B92" s="1"/>
      <c r="C92" s="1"/>
      <c r="D92" s="1"/>
      <c r="E92" s="1"/>
      <c r="F92" s="1"/>
      <c r="G92" s="1"/>
      <c r="H92" s="1"/>
      <c r="I92" s="1"/>
      <c r="J92" s="1"/>
      <c r="K92" s="1"/>
      <c r="L92" s="1"/>
    </row>
    <row r="93" spans="1:12" x14ac:dyDescent="0.25">
      <c r="A93" s="1"/>
      <c r="B93" s="1"/>
      <c r="C93" s="1"/>
      <c r="D93" s="1"/>
      <c r="E93" s="1"/>
      <c r="F93" s="1"/>
      <c r="G93" s="1"/>
      <c r="H93" s="1"/>
      <c r="I93" s="1"/>
      <c r="J93" s="1"/>
      <c r="K93" s="1"/>
      <c r="L93" s="1"/>
    </row>
    <row r="94" spans="1:12" x14ac:dyDescent="0.25">
      <c r="A94" s="1"/>
      <c r="B94" s="1"/>
      <c r="C94" s="1"/>
      <c r="D94" s="1"/>
      <c r="E94" s="1"/>
      <c r="F94" s="1"/>
      <c r="G94" s="1"/>
      <c r="H94" s="1"/>
      <c r="I94" s="1"/>
      <c r="J94" s="1"/>
      <c r="K94" s="1"/>
      <c r="L94" s="1"/>
    </row>
    <row r="95" spans="1:12" x14ac:dyDescent="0.25">
      <c r="A95" s="1"/>
      <c r="B95" s="1"/>
      <c r="C95" s="1"/>
      <c r="D95" s="1"/>
      <c r="E95" s="1"/>
      <c r="F95" s="1"/>
      <c r="G95" s="1"/>
      <c r="H95" s="1"/>
      <c r="I95" s="1"/>
      <c r="J95" s="1"/>
      <c r="K95" s="1"/>
      <c r="L95" s="1"/>
    </row>
    <row r="96" spans="1:12" x14ac:dyDescent="0.25">
      <c r="A96" s="1"/>
      <c r="B96" s="1"/>
      <c r="C96" s="1"/>
      <c r="D96" s="1"/>
      <c r="E96" s="1"/>
      <c r="F96" s="1"/>
      <c r="G96" s="1"/>
      <c r="H96" s="1"/>
      <c r="I96" s="1"/>
      <c r="J96" s="1"/>
      <c r="K96" s="1"/>
      <c r="L96" s="1"/>
    </row>
    <row r="97" spans="1:12" x14ac:dyDescent="0.25">
      <c r="A97" s="1"/>
      <c r="B97" s="1"/>
      <c r="C97" s="1"/>
      <c r="D97" s="1"/>
      <c r="E97" s="1"/>
      <c r="F97" s="1"/>
      <c r="G97" s="1"/>
      <c r="H97" s="1"/>
      <c r="I97" s="1"/>
      <c r="J97" s="1"/>
      <c r="K97" s="1"/>
      <c r="L97" s="1"/>
    </row>
    <row r="98" spans="1:12" x14ac:dyDescent="0.25">
      <c r="A98" s="1"/>
      <c r="B98" s="1"/>
      <c r="C98" s="1"/>
      <c r="D98" s="1"/>
      <c r="E98" s="1"/>
      <c r="F98" s="1"/>
      <c r="G98" s="1"/>
      <c r="H98" s="1"/>
      <c r="I98" s="1"/>
      <c r="J98" s="1"/>
      <c r="K98" s="1"/>
      <c r="L98" s="1"/>
    </row>
    <row r="99" spans="1:12" x14ac:dyDescent="0.25">
      <c r="A99" s="1"/>
      <c r="B99" s="1"/>
      <c r="C99" s="1"/>
      <c r="D99" s="1"/>
      <c r="E99" s="1"/>
      <c r="F99" s="1"/>
      <c r="G99" s="1"/>
      <c r="H99" s="1"/>
      <c r="I99" s="1"/>
      <c r="J99" s="1"/>
      <c r="K99" s="1"/>
      <c r="L99" s="1"/>
    </row>
    <row r="100" spans="1:12" x14ac:dyDescent="0.25">
      <c r="A100" s="1"/>
      <c r="B100" s="1"/>
      <c r="C100" s="1"/>
      <c r="D100" s="1"/>
      <c r="E100" s="1"/>
      <c r="F100" s="1"/>
      <c r="G100" s="1"/>
      <c r="H100" s="1"/>
      <c r="I100" s="1"/>
      <c r="J100" s="1"/>
      <c r="K100" s="1"/>
      <c r="L100" s="1"/>
    </row>
    <row r="101" spans="1:12" x14ac:dyDescent="0.25">
      <c r="A101" s="1"/>
      <c r="B101" s="1"/>
      <c r="C101" s="1"/>
      <c r="D101" s="1"/>
      <c r="E101" s="1"/>
      <c r="F101" s="1"/>
      <c r="G101" s="1"/>
      <c r="H101" s="1"/>
      <c r="I101" s="1"/>
      <c r="J101" s="1"/>
      <c r="K101" s="1"/>
      <c r="L101" s="1"/>
    </row>
    <row r="102" spans="1:12" x14ac:dyDescent="0.25">
      <c r="A102" s="1"/>
      <c r="B102" s="1"/>
      <c r="C102" s="1"/>
      <c r="D102" s="1"/>
      <c r="E102" s="1"/>
      <c r="F102" s="1"/>
      <c r="G102" s="1"/>
      <c r="H102" s="1"/>
      <c r="I102" s="1"/>
      <c r="J102" s="1"/>
      <c r="K102" s="1"/>
      <c r="L102" s="1"/>
    </row>
    <row r="103" spans="1:12" x14ac:dyDescent="0.25">
      <c r="A103" s="1"/>
      <c r="B103" s="1"/>
      <c r="C103" s="1"/>
      <c r="D103" s="1"/>
      <c r="E103" s="1"/>
      <c r="F103" s="1"/>
      <c r="G103" s="1"/>
      <c r="H103" s="1"/>
      <c r="I103" s="1"/>
      <c r="J103" s="1"/>
      <c r="K103" s="1"/>
      <c r="L103" s="1"/>
    </row>
    <row r="104" spans="1:12" x14ac:dyDescent="0.25">
      <c r="A104" s="1"/>
      <c r="B104" s="1"/>
      <c r="C104" s="1"/>
      <c r="D104" s="1"/>
      <c r="E104" s="1"/>
      <c r="F104" s="1"/>
      <c r="G104" s="1"/>
      <c r="H104" s="1"/>
      <c r="I104" s="1"/>
      <c r="J104" s="1"/>
      <c r="K104" s="1"/>
      <c r="L104" s="1"/>
    </row>
    <row r="105" spans="1:12" x14ac:dyDescent="0.25">
      <c r="A105" s="1"/>
      <c r="B105" s="1"/>
      <c r="C105" s="1"/>
      <c r="D105" s="1"/>
      <c r="E105" s="1"/>
      <c r="F105" s="1"/>
      <c r="G105" s="1"/>
      <c r="H105" s="1"/>
      <c r="I105" s="1"/>
      <c r="J105" s="1"/>
      <c r="K105" s="1"/>
      <c r="L105" s="1"/>
    </row>
    <row r="106" spans="1:12" x14ac:dyDescent="0.25">
      <c r="A106" s="1"/>
      <c r="B106" s="1"/>
      <c r="C106" s="1"/>
      <c r="D106" s="1"/>
      <c r="E106" s="1"/>
      <c r="F106" s="1"/>
      <c r="G106" s="1"/>
      <c r="H106" s="1"/>
      <c r="I106" s="1"/>
      <c r="J106" s="1"/>
      <c r="K106" s="1"/>
      <c r="L106" s="1"/>
    </row>
    <row r="107" spans="1:12" x14ac:dyDescent="0.25">
      <c r="A107" s="1"/>
      <c r="B107" s="1"/>
      <c r="C107" s="1"/>
      <c r="D107" s="1"/>
      <c r="E107" s="1"/>
      <c r="F107" s="1"/>
      <c r="G107" s="1"/>
      <c r="H107" s="1"/>
      <c r="I107" s="1"/>
      <c r="J107" s="1"/>
      <c r="K107" s="1"/>
      <c r="L107" s="1"/>
    </row>
    <row r="108" spans="1:12" x14ac:dyDescent="0.25">
      <c r="A108" s="1"/>
      <c r="B108" s="1"/>
      <c r="C108" s="1"/>
      <c r="D108" s="1"/>
      <c r="E108" s="1"/>
      <c r="F108" s="1"/>
      <c r="G108" s="1"/>
      <c r="H108" s="1"/>
      <c r="I108" s="1"/>
      <c r="J108" s="1"/>
      <c r="K108" s="1"/>
      <c r="L108" s="1"/>
    </row>
    <row r="109" spans="1:12" x14ac:dyDescent="0.25">
      <c r="A109" s="1"/>
      <c r="B109" s="1"/>
      <c r="C109" s="1"/>
      <c r="D109" s="1"/>
      <c r="E109" s="1"/>
      <c r="F109" s="1"/>
      <c r="G109" s="1"/>
      <c r="H109" s="1"/>
      <c r="I109" s="1"/>
      <c r="J109" s="1"/>
      <c r="K109" s="1"/>
      <c r="L109" s="1"/>
    </row>
    <row r="110" spans="1:12" x14ac:dyDescent="0.25">
      <c r="A110" s="1"/>
      <c r="B110" s="1"/>
      <c r="C110" s="1"/>
      <c r="D110" s="1"/>
      <c r="E110" s="1"/>
      <c r="F110" s="1"/>
      <c r="G110" s="1"/>
      <c r="H110" s="1"/>
      <c r="I110" s="1"/>
      <c r="J110" s="1"/>
      <c r="K110" s="1"/>
      <c r="L110" s="1"/>
    </row>
    <row r="111" spans="1:12" x14ac:dyDescent="0.25">
      <c r="A111" s="1"/>
      <c r="B111" s="1"/>
      <c r="C111" s="1"/>
      <c r="D111" s="1"/>
      <c r="E111" s="1"/>
      <c r="F111" s="1"/>
      <c r="G111" s="1"/>
      <c r="H111" s="1"/>
      <c r="I111" s="1"/>
      <c r="J111" s="1"/>
      <c r="K111" s="1"/>
      <c r="L111" s="1"/>
    </row>
    <row r="112" spans="1:12" x14ac:dyDescent="0.25">
      <c r="A112" s="1"/>
      <c r="B112" s="1"/>
      <c r="C112" s="1"/>
      <c r="D112" s="1"/>
      <c r="E112" s="1"/>
      <c r="F112" s="1"/>
      <c r="G112" s="1"/>
      <c r="H112" s="1"/>
      <c r="I112" s="1"/>
      <c r="J112" s="1"/>
      <c r="K112" s="1"/>
      <c r="L112" s="1"/>
    </row>
    <row r="113" spans="1:12" x14ac:dyDescent="0.25">
      <c r="A113" s="1"/>
      <c r="B113" s="1"/>
      <c r="C113" s="1"/>
      <c r="D113" s="1"/>
      <c r="E113" s="1"/>
      <c r="F113" s="1"/>
      <c r="G113" s="1"/>
      <c r="H113" s="1"/>
      <c r="I113" s="1"/>
      <c r="J113" s="1"/>
      <c r="K113" s="1"/>
      <c r="L113" s="1"/>
    </row>
    <row r="114" spans="1:12" x14ac:dyDescent="0.25">
      <c r="A114" s="1"/>
      <c r="B114" s="1"/>
      <c r="C114" s="1"/>
      <c r="D114" s="1"/>
      <c r="E114" s="1"/>
      <c r="F114" s="1"/>
      <c r="G114" s="1"/>
      <c r="H114" s="1"/>
      <c r="I114" s="1"/>
      <c r="J114" s="1"/>
      <c r="K114" s="1"/>
      <c r="L114" s="1"/>
    </row>
    <row r="115" spans="1:12" x14ac:dyDescent="0.25">
      <c r="A115" s="1"/>
      <c r="B115" s="1"/>
      <c r="C115" s="1"/>
      <c r="D115" s="1"/>
      <c r="E115" s="1"/>
      <c r="F115" s="1"/>
      <c r="G115" s="1"/>
      <c r="H115" s="1"/>
      <c r="I115" s="1"/>
      <c r="J115" s="1"/>
      <c r="K115" s="1"/>
      <c r="L115" s="1"/>
    </row>
    <row r="116" spans="1:12" x14ac:dyDescent="0.25">
      <c r="A116" s="1"/>
      <c r="B116" s="1"/>
      <c r="C116" s="1"/>
      <c r="D116" s="1"/>
      <c r="E116" s="1"/>
      <c r="F116" s="1"/>
      <c r="G116" s="1"/>
      <c r="H116" s="1"/>
      <c r="I116" s="1"/>
      <c r="J116" s="1"/>
      <c r="K116" s="1"/>
      <c r="L116" s="1"/>
    </row>
    <row r="117" spans="1:12" x14ac:dyDescent="0.25">
      <c r="A117" s="1"/>
      <c r="B117" s="1"/>
      <c r="C117" s="1"/>
      <c r="D117" s="1"/>
      <c r="E117" s="1"/>
      <c r="F117" s="1"/>
      <c r="G117" s="1"/>
      <c r="H117" s="1"/>
      <c r="I117" s="1"/>
      <c r="J117" s="1"/>
      <c r="K117" s="1"/>
      <c r="L117" s="1"/>
    </row>
    <row r="118" spans="1:12" x14ac:dyDescent="0.25">
      <c r="A118" s="1"/>
      <c r="B118" s="1"/>
      <c r="C118" s="1"/>
      <c r="D118" s="1"/>
      <c r="E118" s="1"/>
      <c r="F118" s="1"/>
      <c r="G118" s="1"/>
      <c r="H118" s="1"/>
      <c r="I118" s="1"/>
      <c r="J118" s="1"/>
      <c r="K118" s="1"/>
      <c r="L118" s="1"/>
    </row>
    <row r="119" spans="1:12" x14ac:dyDescent="0.25">
      <c r="A119" s="1"/>
      <c r="B119" s="1"/>
      <c r="C119" s="1"/>
      <c r="D119" s="1"/>
      <c r="E119" s="1"/>
      <c r="F119" s="1"/>
      <c r="G119" s="1"/>
      <c r="H119" s="1"/>
      <c r="I119" s="1"/>
      <c r="J119" s="1"/>
      <c r="K119" s="1"/>
      <c r="L119" s="1"/>
    </row>
    <row r="120" spans="1:12" x14ac:dyDescent="0.25">
      <c r="A120" s="1"/>
      <c r="B120" s="1"/>
      <c r="C120" s="1"/>
      <c r="D120" s="1"/>
      <c r="E120" s="1"/>
      <c r="F120" s="1"/>
      <c r="G120" s="1"/>
      <c r="H120" s="1"/>
      <c r="I120" s="1"/>
      <c r="J120" s="1"/>
      <c r="K120" s="1"/>
      <c r="L120" s="1"/>
    </row>
    <row r="121" spans="1:12" x14ac:dyDescent="0.25">
      <c r="A121" s="1"/>
      <c r="B121" s="1"/>
      <c r="C121" s="1"/>
      <c r="D121" s="1"/>
      <c r="E121" s="1"/>
      <c r="F121" s="1"/>
      <c r="G121" s="1"/>
      <c r="H121" s="1"/>
      <c r="I121" s="1"/>
      <c r="J121" s="1"/>
      <c r="K121" s="1"/>
      <c r="L121" s="1"/>
    </row>
    <row r="122" spans="1:12" x14ac:dyDescent="0.25">
      <c r="A122" s="1"/>
      <c r="B122" s="1"/>
      <c r="C122" s="1"/>
      <c r="D122" s="1"/>
      <c r="E122" s="1"/>
      <c r="F122" s="1"/>
      <c r="G122" s="1"/>
      <c r="H122" s="1"/>
      <c r="I122" s="1"/>
      <c r="J122" s="1"/>
      <c r="K122" s="1"/>
      <c r="L122" s="1"/>
    </row>
    <row r="123" spans="1:12" x14ac:dyDescent="0.25">
      <c r="A123" s="1"/>
      <c r="B123" s="1"/>
      <c r="C123" s="1"/>
      <c r="D123" s="1"/>
      <c r="E123" s="1"/>
      <c r="F123" s="1"/>
      <c r="G123" s="1"/>
      <c r="H123" s="1"/>
      <c r="I123" s="1"/>
      <c r="J123" s="1"/>
      <c r="K123" s="1"/>
      <c r="L123" s="1"/>
    </row>
    <row r="124" spans="1:12" x14ac:dyDescent="0.25">
      <c r="A124" s="1"/>
      <c r="B124" s="1"/>
      <c r="C124" s="1"/>
      <c r="D124" s="1"/>
      <c r="E124" s="1"/>
      <c r="F124" s="1"/>
      <c r="G124" s="1"/>
      <c r="H124" s="1"/>
      <c r="I124" s="1"/>
      <c r="J124" s="1"/>
      <c r="K124" s="1"/>
      <c r="L124" s="1"/>
    </row>
    <row r="125" spans="1:12" x14ac:dyDescent="0.25">
      <c r="A125" s="1"/>
      <c r="B125" s="1"/>
      <c r="C125" s="1"/>
      <c r="D125" s="1"/>
      <c r="E125" s="1"/>
      <c r="F125" s="1"/>
      <c r="G125" s="1"/>
      <c r="H125" s="1"/>
      <c r="I125" s="1"/>
      <c r="J125" s="1"/>
      <c r="K125" s="1"/>
      <c r="L125" s="1"/>
    </row>
    <row r="126" spans="1:12" x14ac:dyDescent="0.25">
      <c r="A126" s="1"/>
      <c r="B126" s="1"/>
      <c r="C126" s="1"/>
      <c r="D126" s="1"/>
      <c r="E126" s="1"/>
      <c r="F126" s="1"/>
      <c r="G126" s="1"/>
      <c r="H126" s="1"/>
      <c r="I126" s="1"/>
      <c r="J126" s="1"/>
      <c r="K126" s="1"/>
      <c r="L126" s="1"/>
    </row>
    <row r="127" spans="1:12" x14ac:dyDescent="0.25">
      <c r="A127" s="1"/>
      <c r="B127" s="1"/>
      <c r="C127" s="1"/>
      <c r="D127" s="1"/>
      <c r="E127" s="1"/>
      <c r="F127" s="1"/>
      <c r="G127" s="1"/>
      <c r="H127" s="1"/>
      <c r="I127" s="1"/>
      <c r="J127" s="1"/>
      <c r="K127" s="1"/>
      <c r="L127" s="1"/>
    </row>
    <row r="128" spans="1:12" x14ac:dyDescent="0.25">
      <c r="A128" s="1"/>
      <c r="B128" s="1"/>
      <c r="C128" s="1"/>
      <c r="D128" s="1"/>
      <c r="E128" s="1"/>
      <c r="F128" s="1"/>
      <c r="G128" s="1"/>
      <c r="H128" s="1"/>
      <c r="I128" s="1"/>
      <c r="J128" s="1"/>
      <c r="K128" s="1"/>
      <c r="L128" s="1"/>
    </row>
    <row r="129" spans="1:12" x14ac:dyDescent="0.25">
      <c r="A129" s="1"/>
      <c r="B129" s="1"/>
      <c r="C129" s="1"/>
      <c r="D129" s="1"/>
      <c r="E129" s="1"/>
      <c r="F129" s="1"/>
      <c r="G129" s="1"/>
      <c r="H129" s="1"/>
      <c r="I129" s="1"/>
      <c r="J129" s="1"/>
      <c r="K129" s="1"/>
      <c r="L129" s="1"/>
    </row>
    <row r="130" spans="1:12" x14ac:dyDescent="0.25">
      <c r="A130" s="1"/>
      <c r="B130" s="1"/>
      <c r="C130" s="1"/>
      <c r="D130" s="1"/>
      <c r="E130" s="1"/>
      <c r="F130" s="1"/>
      <c r="G130" s="1"/>
      <c r="H130" s="1"/>
      <c r="I130" s="1"/>
      <c r="J130" s="1"/>
      <c r="K130" s="1"/>
      <c r="L130" s="1"/>
    </row>
    <row r="131" spans="1:12" x14ac:dyDescent="0.25">
      <c r="A131" s="1"/>
      <c r="B131" s="1"/>
      <c r="C131" s="1"/>
      <c r="D131" s="1"/>
      <c r="E131" s="1"/>
      <c r="F131" s="1"/>
      <c r="G131" s="1"/>
      <c r="H131" s="1"/>
      <c r="I131" s="1"/>
      <c r="J131" s="1"/>
      <c r="K131" s="1"/>
      <c r="L131" s="1"/>
    </row>
    <row r="132" spans="1:12" x14ac:dyDescent="0.25">
      <c r="A132" s="1"/>
      <c r="B132" s="1"/>
      <c r="C132" s="1"/>
      <c r="D132" s="1"/>
      <c r="E132" s="1"/>
      <c r="F132" s="1"/>
      <c r="G132" s="1"/>
      <c r="H132" s="1"/>
      <c r="I132" s="1"/>
      <c r="J132" s="1"/>
      <c r="K132" s="1"/>
      <c r="L132" s="1"/>
    </row>
    <row r="133" spans="1:12" x14ac:dyDescent="0.25">
      <c r="A133" s="1"/>
      <c r="B133" s="1"/>
      <c r="C133" s="1"/>
      <c r="D133" s="1"/>
      <c r="E133" s="1"/>
      <c r="F133" s="1"/>
      <c r="G133" s="1"/>
      <c r="H133" s="1"/>
      <c r="I133" s="1"/>
      <c r="J133" s="1"/>
      <c r="K133" s="1"/>
      <c r="L133" s="1"/>
    </row>
    <row r="134" spans="1:12" x14ac:dyDescent="0.25">
      <c r="A134" s="1"/>
      <c r="B134" s="1"/>
      <c r="C134" s="1"/>
      <c r="D134" s="1"/>
      <c r="E134" s="1"/>
      <c r="F134" s="1"/>
      <c r="G134" s="1"/>
      <c r="H134" s="1"/>
      <c r="I134" s="1"/>
      <c r="J134" s="1"/>
      <c r="K134" s="1"/>
      <c r="L134" s="1"/>
    </row>
    <row r="135" spans="1:12" x14ac:dyDescent="0.25">
      <c r="A135" s="1"/>
      <c r="B135" s="1"/>
      <c r="C135" s="1"/>
      <c r="D135" s="1"/>
      <c r="E135" s="1"/>
      <c r="F135" s="1"/>
      <c r="G135" s="1"/>
      <c r="H135" s="1"/>
      <c r="I135" s="1"/>
      <c r="J135" s="1"/>
      <c r="K135" s="1"/>
      <c r="L135" s="1"/>
    </row>
    <row r="136" spans="1:12" x14ac:dyDescent="0.25">
      <c r="A136" s="1"/>
      <c r="B136" s="1"/>
      <c r="C136" s="1"/>
      <c r="D136" s="1"/>
      <c r="E136" s="1"/>
      <c r="F136" s="1"/>
      <c r="G136" s="1"/>
      <c r="H136" s="1"/>
      <c r="I136" s="1"/>
      <c r="J136" s="1"/>
      <c r="K136" s="1"/>
      <c r="L136" s="1"/>
    </row>
    <row r="137" spans="1:12" x14ac:dyDescent="0.25">
      <c r="A137" s="1"/>
      <c r="B137" s="1"/>
      <c r="C137" s="1"/>
      <c r="D137" s="1"/>
      <c r="E137" s="1"/>
      <c r="F137" s="1"/>
      <c r="G137" s="1"/>
      <c r="H137" s="1"/>
      <c r="I137" s="1"/>
      <c r="J137" s="1"/>
      <c r="K137" s="1"/>
      <c r="L137" s="1"/>
    </row>
    <row r="138" spans="1:12" x14ac:dyDescent="0.25">
      <c r="A138" s="1"/>
      <c r="B138" s="1"/>
      <c r="C138" s="1"/>
      <c r="D138" s="1"/>
      <c r="E138" s="1"/>
      <c r="F138" s="1"/>
      <c r="G138" s="1"/>
      <c r="H138" s="1"/>
      <c r="I138" s="1"/>
      <c r="J138" s="1"/>
      <c r="K138" s="1"/>
      <c r="L138" s="1"/>
    </row>
    <row r="139" spans="1:12" x14ac:dyDescent="0.25">
      <c r="A139" s="1"/>
      <c r="B139" s="1"/>
      <c r="C139" s="1"/>
      <c r="D139" s="1"/>
      <c r="E139" s="1"/>
      <c r="F139" s="1"/>
      <c r="G139" s="1"/>
      <c r="H139" s="1"/>
      <c r="I139" s="1"/>
      <c r="J139" s="1"/>
      <c r="K139" s="1"/>
      <c r="L139" s="1"/>
    </row>
    <row r="140" spans="1:12" x14ac:dyDescent="0.25">
      <c r="A140" s="1"/>
      <c r="B140" s="1"/>
      <c r="C140" s="1"/>
      <c r="D140" s="1"/>
      <c r="E140" s="1"/>
      <c r="F140" s="1"/>
      <c r="G140" s="1"/>
      <c r="H140" s="1"/>
      <c r="I140" s="1"/>
      <c r="J140" s="1"/>
      <c r="K140" s="1"/>
      <c r="L140" s="1"/>
    </row>
    <row r="141" spans="1:12" x14ac:dyDescent="0.25">
      <c r="A141" s="1"/>
      <c r="B141" s="1"/>
      <c r="C141" s="1"/>
      <c r="D141" s="1"/>
      <c r="E141" s="1"/>
      <c r="F141" s="1"/>
      <c r="G141" s="1"/>
      <c r="H141" s="1"/>
      <c r="I141" s="1"/>
      <c r="J141" s="1"/>
      <c r="K141" s="1"/>
      <c r="L141" s="1"/>
    </row>
    <row r="142" spans="1:12" x14ac:dyDescent="0.25">
      <c r="A142" s="1"/>
      <c r="B142" s="1"/>
      <c r="C142" s="1"/>
      <c r="D142" s="1"/>
      <c r="E142" s="1"/>
      <c r="F142" s="1"/>
      <c r="G142" s="1"/>
      <c r="H142" s="1"/>
      <c r="I142" s="1"/>
      <c r="J142" s="1"/>
      <c r="K142" s="1"/>
      <c r="L142" s="1"/>
    </row>
    <row r="143" spans="1:12" x14ac:dyDescent="0.25">
      <c r="A143" s="1"/>
      <c r="B143" s="1"/>
      <c r="C143" s="1"/>
      <c r="D143" s="1"/>
      <c r="E143" s="1"/>
      <c r="F143" s="1"/>
      <c r="G143" s="1"/>
      <c r="H143" s="1"/>
      <c r="I143" s="1"/>
      <c r="J143" s="1"/>
      <c r="K143" s="1"/>
      <c r="L143" s="1"/>
    </row>
    <row r="144" spans="1:12" x14ac:dyDescent="0.25">
      <c r="A144" s="1"/>
      <c r="B144" s="1"/>
      <c r="C144" s="1"/>
      <c r="D144" s="1"/>
      <c r="E144" s="1"/>
      <c r="F144" s="1"/>
      <c r="G144" s="1"/>
      <c r="H144" s="1"/>
      <c r="I144" s="1"/>
      <c r="J144" s="1"/>
      <c r="K144" s="1"/>
      <c r="L144" s="1"/>
    </row>
    <row r="145" spans="1:12" x14ac:dyDescent="0.25">
      <c r="A145" s="1"/>
      <c r="B145" s="1"/>
      <c r="C145" s="1"/>
      <c r="D145" s="1"/>
      <c r="E145" s="1"/>
      <c r="F145" s="1"/>
      <c r="G145" s="1"/>
      <c r="H145" s="1"/>
      <c r="I145" s="1"/>
      <c r="J145" s="1"/>
      <c r="K145" s="1"/>
      <c r="L145" s="1"/>
    </row>
    <row r="146" spans="1:12" x14ac:dyDescent="0.25">
      <c r="A146" s="1"/>
      <c r="B146" s="1"/>
      <c r="C146" s="1"/>
      <c r="D146" s="1"/>
      <c r="E146" s="1"/>
      <c r="F146" s="1"/>
      <c r="G146" s="1"/>
      <c r="H146" s="1"/>
      <c r="I146" s="1"/>
      <c r="J146" s="1"/>
      <c r="K146" s="1"/>
      <c r="L146" s="1"/>
    </row>
    <row r="147" spans="1:12" x14ac:dyDescent="0.25">
      <c r="A147" s="1"/>
      <c r="B147" s="1"/>
      <c r="C147" s="1"/>
      <c r="D147" s="1"/>
      <c r="E147" s="1"/>
      <c r="F147" s="1"/>
      <c r="G147" s="1"/>
      <c r="H147" s="1"/>
      <c r="I147" s="1"/>
      <c r="J147" s="1"/>
      <c r="K147" s="1"/>
      <c r="L147" s="1"/>
    </row>
    <row r="148" spans="1:12" x14ac:dyDescent="0.25">
      <c r="A148" s="1"/>
      <c r="B148" s="1"/>
      <c r="C148" s="1"/>
      <c r="D148" s="1"/>
      <c r="E148" s="1"/>
      <c r="F148" s="1"/>
      <c r="G148" s="1"/>
      <c r="H148" s="1"/>
      <c r="I148" s="1"/>
      <c r="J148" s="1"/>
      <c r="K148" s="1"/>
      <c r="L148" s="1"/>
    </row>
    <row r="149" spans="1:12" x14ac:dyDescent="0.25">
      <c r="A149" s="1"/>
      <c r="B149" s="1"/>
      <c r="C149" s="1"/>
      <c r="D149" s="1"/>
      <c r="E149" s="1"/>
      <c r="F149" s="1"/>
      <c r="G149" s="1"/>
      <c r="H149" s="1"/>
      <c r="I149" s="1"/>
      <c r="J149" s="1"/>
      <c r="K149" s="1"/>
      <c r="L149" s="1"/>
    </row>
    <row r="150" spans="1:12" x14ac:dyDescent="0.25">
      <c r="A150" s="1"/>
      <c r="B150" s="1"/>
      <c r="C150" s="1"/>
      <c r="D150" s="1"/>
      <c r="E150" s="1"/>
      <c r="F150" s="1"/>
      <c r="G150" s="1"/>
      <c r="H150" s="1"/>
      <c r="I150" s="1"/>
      <c r="J150" s="1"/>
      <c r="K150" s="1"/>
      <c r="L150" s="1"/>
    </row>
    <row r="151" spans="1:12" x14ac:dyDescent="0.25">
      <c r="A151" s="1"/>
      <c r="B151" s="1"/>
      <c r="C151" s="1"/>
      <c r="D151" s="1"/>
      <c r="E151" s="1"/>
      <c r="F151" s="1"/>
      <c r="G151" s="1"/>
      <c r="H151" s="1"/>
      <c r="I151" s="1"/>
      <c r="J151" s="1"/>
      <c r="K151" s="1"/>
      <c r="L151" s="1"/>
    </row>
    <row r="152" spans="1:12" x14ac:dyDescent="0.25">
      <c r="A152" s="1"/>
      <c r="B152" s="1"/>
      <c r="C152" s="1"/>
      <c r="D152" s="1"/>
      <c r="E152" s="1"/>
      <c r="F152" s="1"/>
      <c r="G152" s="1"/>
      <c r="H152" s="1"/>
      <c r="I152" s="1"/>
      <c r="J152" s="1"/>
      <c r="K152" s="1"/>
      <c r="L152" s="1"/>
    </row>
    <row r="153" spans="1:12" x14ac:dyDescent="0.25">
      <c r="A153" s="1"/>
      <c r="B153" s="1"/>
      <c r="C153" s="1"/>
      <c r="D153" s="1"/>
      <c r="E153" s="1"/>
      <c r="F153" s="1"/>
      <c r="G153" s="1"/>
      <c r="H153" s="1"/>
      <c r="I153" s="1"/>
      <c r="J153" s="1"/>
      <c r="K153" s="1"/>
      <c r="L153" s="1"/>
    </row>
    <row r="154" spans="1:12" x14ac:dyDescent="0.25">
      <c r="A154" s="1"/>
      <c r="B154" s="1"/>
      <c r="C154" s="1"/>
      <c r="D154" s="1"/>
      <c r="E154" s="1"/>
      <c r="F154" s="1"/>
      <c r="G154" s="1"/>
      <c r="H154" s="1"/>
      <c r="I154" s="1"/>
      <c r="J154" s="1"/>
      <c r="K154" s="1"/>
      <c r="L154" s="1"/>
    </row>
    <row r="155" spans="1:12" x14ac:dyDescent="0.25">
      <c r="A155" s="1"/>
      <c r="B155" s="1"/>
      <c r="C155" s="1"/>
      <c r="D155" s="1"/>
      <c r="E155" s="1"/>
      <c r="F155" s="1"/>
      <c r="G155" s="1"/>
      <c r="H155" s="1"/>
      <c r="I155" s="1"/>
      <c r="J155" s="1"/>
      <c r="K155" s="1"/>
      <c r="L155" s="1"/>
    </row>
    <row r="156" spans="1:12" x14ac:dyDescent="0.25">
      <c r="A156" s="1"/>
      <c r="B156" s="1"/>
      <c r="C156" s="1"/>
      <c r="D156" s="1"/>
      <c r="E156" s="1"/>
      <c r="F156" s="1"/>
      <c r="G156" s="1"/>
      <c r="H156" s="1"/>
      <c r="I156" s="1"/>
      <c r="J156" s="1"/>
      <c r="K156" s="1"/>
      <c r="L156" s="1"/>
    </row>
    <row r="157" spans="1:12" x14ac:dyDescent="0.25">
      <c r="A157" s="1"/>
      <c r="B157" s="1"/>
      <c r="C157" s="1"/>
      <c r="D157" s="1"/>
      <c r="E157" s="1"/>
      <c r="F157" s="1"/>
      <c r="G157" s="1"/>
      <c r="H157" s="1"/>
      <c r="I157" s="1"/>
      <c r="J157" s="1"/>
      <c r="K157" s="1"/>
      <c r="L157" s="1"/>
    </row>
    <row r="158" spans="1:12" x14ac:dyDescent="0.25">
      <c r="A158" s="1"/>
      <c r="B158" s="1"/>
      <c r="C158" s="1"/>
      <c r="D158" s="1"/>
      <c r="E158" s="1"/>
      <c r="F158" s="1"/>
      <c r="G158" s="1"/>
      <c r="H158" s="1"/>
      <c r="I158" s="1"/>
      <c r="J158" s="1"/>
      <c r="K158" s="1"/>
      <c r="L158" s="1"/>
    </row>
    <row r="159" spans="1:12" x14ac:dyDescent="0.25">
      <c r="A159" s="1"/>
      <c r="B159" s="1"/>
      <c r="C159" s="1"/>
      <c r="D159" s="1"/>
      <c r="E159" s="1"/>
      <c r="F159" s="1"/>
      <c r="G159" s="1"/>
      <c r="H159" s="1"/>
      <c r="I159" s="1"/>
      <c r="J159" s="1"/>
      <c r="K159" s="1"/>
      <c r="L159" s="1"/>
    </row>
    <row r="160" spans="1:12" x14ac:dyDescent="0.25">
      <c r="A160" s="1"/>
      <c r="B160" s="1"/>
      <c r="C160" s="1"/>
      <c r="D160" s="1"/>
      <c r="E160" s="1"/>
      <c r="F160" s="1"/>
      <c r="G160" s="1"/>
      <c r="H160" s="1"/>
      <c r="I160" s="1"/>
      <c r="J160" s="1"/>
      <c r="K160" s="1"/>
      <c r="L160" s="1"/>
    </row>
    <row r="161" spans="1:12" x14ac:dyDescent="0.25">
      <c r="A161" s="1"/>
      <c r="B161" s="1"/>
      <c r="C161" s="1"/>
      <c r="D161" s="1"/>
      <c r="E161" s="1"/>
      <c r="F161" s="1"/>
      <c r="G161" s="1"/>
      <c r="H161" s="1"/>
      <c r="I161" s="1"/>
      <c r="J161" s="1"/>
      <c r="K161" s="1"/>
      <c r="L161" s="1"/>
    </row>
    <row r="162" spans="1:12" x14ac:dyDescent="0.25">
      <c r="A162" s="1"/>
      <c r="B162" s="1"/>
      <c r="C162" s="1"/>
      <c r="D162" s="1"/>
      <c r="E162" s="1"/>
      <c r="F162" s="1"/>
      <c r="G162" s="1"/>
      <c r="H162" s="1"/>
      <c r="I162" s="1"/>
      <c r="J162" s="1"/>
      <c r="K162" s="1"/>
      <c r="L162" s="1"/>
    </row>
    <row r="163" spans="1:12" x14ac:dyDescent="0.25">
      <c r="A163" s="1"/>
      <c r="B163" s="1"/>
      <c r="C163" s="1"/>
      <c r="D163" s="1"/>
      <c r="E163" s="1"/>
      <c r="F163" s="1"/>
      <c r="G163" s="1"/>
      <c r="H163" s="1"/>
      <c r="I163" s="1"/>
      <c r="J163" s="1"/>
      <c r="K163" s="1"/>
      <c r="L163" s="1"/>
    </row>
    <row r="164" spans="1:12" x14ac:dyDescent="0.25">
      <c r="A164" s="1"/>
      <c r="B164" s="1"/>
      <c r="C164" s="1"/>
      <c r="D164" s="1"/>
      <c r="E164" s="1"/>
      <c r="F164" s="1"/>
      <c r="G164" s="1"/>
      <c r="H164" s="1"/>
      <c r="I164" s="1"/>
      <c r="J164" s="1"/>
      <c r="K164" s="1"/>
      <c r="L164" s="1"/>
    </row>
    <row r="165" spans="1:12" x14ac:dyDescent="0.25">
      <c r="A165" s="1"/>
      <c r="B165" s="1"/>
      <c r="C165" s="1"/>
      <c r="D165" s="1"/>
      <c r="E165" s="1"/>
      <c r="F165" s="1"/>
      <c r="G165" s="1"/>
      <c r="H165" s="1"/>
      <c r="I165" s="1"/>
      <c r="J165" s="1"/>
      <c r="K165" s="1"/>
      <c r="L165" s="1"/>
    </row>
    <row r="166" spans="1:12" x14ac:dyDescent="0.25">
      <c r="A166" s="1"/>
      <c r="B166" s="1"/>
      <c r="C166" s="1"/>
      <c r="D166" s="1"/>
      <c r="E166" s="1"/>
      <c r="F166" s="1"/>
      <c r="G166" s="1"/>
      <c r="H166" s="1"/>
      <c r="I166" s="1"/>
      <c r="J166" s="1"/>
      <c r="K166" s="1"/>
      <c r="L166" s="1"/>
    </row>
    <row r="167" spans="1:12" x14ac:dyDescent="0.25">
      <c r="A167" s="1"/>
      <c r="B167" s="1"/>
      <c r="C167" s="1"/>
      <c r="D167" s="1"/>
      <c r="E167" s="1"/>
      <c r="F167" s="1"/>
      <c r="G167" s="1"/>
      <c r="H167" s="1"/>
      <c r="I167" s="1"/>
      <c r="J167" s="1"/>
      <c r="K167" s="1"/>
      <c r="L167" s="1"/>
    </row>
    <row r="168" spans="1:12" x14ac:dyDescent="0.25">
      <c r="A168" s="1"/>
      <c r="B168" s="1"/>
      <c r="C168" s="1"/>
      <c r="D168" s="1"/>
      <c r="E168" s="1"/>
      <c r="F168" s="1"/>
      <c r="G168" s="1"/>
      <c r="H168" s="1"/>
      <c r="I168" s="1"/>
      <c r="J168" s="1"/>
      <c r="K168" s="1"/>
      <c r="L168" s="1"/>
    </row>
    <row r="169" spans="1:12" x14ac:dyDescent="0.25">
      <c r="A169" s="1"/>
      <c r="B169" s="1"/>
      <c r="C169" s="1"/>
      <c r="D169" s="1"/>
      <c r="E169" s="1"/>
      <c r="F169" s="1"/>
      <c r="G169" s="1"/>
      <c r="H169" s="1"/>
      <c r="I169" s="1"/>
      <c r="J169" s="1"/>
      <c r="K169" s="1"/>
      <c r="L169" s="1"/>
    </row>
    <row r="170" spans="1:12" x14ac:dyDescent="0.25">
      <c r="A170" s="1"/>
      <c r="B170" s="1"/>
      <c r="C170" s="1"/>
      <c r="D170" s="1"/>
      <c r="E170" s="1"/>
      <c r="F170" s="1"/>
      <c r="G170" s="1"/>
      <c r="H170" s="1"/>
      <c r="I170" s="1"/>
      <c r="J170" s="1"/>
      <c r="K170" s="1"/>
      <c r="L170" s="1"/>
    </row>
    <row r="171" spans="1:12" x14ac:dyDescent="0.25">
      <c r="A171" s="1"/>
      <c r="B171" s="1"/>
      <c r="C171" s="1"/>
      <c r="D171" s="1"/>
      <c r="E171" s="1"/>
      <c r="F171" s="1"/>
      <c r="G171" s="1"/>
      <c r="H171" s="1"/>
      <c r="I171" s="1"/>
      <c r="J171" s="1"/>
      <c r="K171" s="1"/>
      <c r="L171" s="1"/>
    </row>
    <row r="172" spans="1:12" x14ac:dyDescent="0.25">
      <c r="A172" s="1"/>
      <c r="B172" s="1"/>
      <c r="C172" s="1"/>
      <c r="D172" s="1"/>
      <c r="E172" s="1"/>
      <c r="F172" s="1"/>
      <c r="G172" s="1"/>
      <c r="H172" s="1"/>
      <c r="I172" s="1"/>
      <c r="J172" s="1"/>
      <c r="K172" s="1"/>
      <c r="L172" s="1"/>
    </row>
    <row r="173" spans="1:12" x14ac:dyDescent="0.25">
      <c r="A173" s="1"/>
      <c r="B173" s="1"/>
      <c r="C173" s="1"/>
      <c r="D173" s="1"/>
      <c r="E173" s="1"/>
      <c r="F173" s="1"/>
      <c r="G173" s="1"/>
      <c r="H173" s="1"/>
      <c r="I173" s="1"/>
      <c r="J173" s="1"/>
      <c r="K173" s="1"/>
      <c r="L173" s="1"/>
    </row>
    <row r="174" spans="1:12" x14ac:dyDescent="0.25">
      <c r="A174" s="1"/>
      <c r="B174" s="1"/>
      <c r="C174" s="1"/>
      <c r="D174" s="1"/>
      <c r="E174" s="1"/>
      <c r="F174" s="1"/>
      <c r="G174" s="1"/>
      <c r="H174" s="1"/>
      <c r="I174" s="1"/>
      <c r="J174" s="1"/>
      <c r="K174" s="1"/>
      <c r="L174" s="1"/>
    </row>
    <row r="175" spans="1:12" x14ac:dyDescent="0.25">
      <c r="A175" s="1"/>
      <c r="B175" s="1"/>
      <c r="C175" s="1"/>
      <c r="D175" s="1"/>
      <c r="E175" s="1"/>
      <c r="F175" s="1"/>
      <c r="G175" s="1"/>
      <c r="H175" s="1"/>
      <c r="I175" s="1"/>
      <c r="J175" s="1"/>
      <c r="K175" s="1"/>
      <c r="L175" s="1"/>
    </row>
    <row r="176" spans="1:12" x14ac:dyDescent="0.25">
      <c r="A176" s="1"/>
      <c r="B176" s="1"/>
      <c r="C176" s="1"/>
      <c r="D176" s="1"/>
      <c r="E176" s="1"/>
      <c r="F176" s="1"/>
      <c r="G176" s="1"/>
      <c r="H176" s="1"/>
      <c r="I176" s="1"/>
      <c r="J176" s="1"/>
      <c r="K176" s="1"/>
      <c r="L176" s="1"/>
    </row>
    <row r="177" spans="1:12" x14ac:dyDescent="0.25">
      <c r="A177" s="1"/>
      <c r="B177" s="1"/>
      <c r="C177" s="1"/>
      <c r="D177" s="1"/>
      <c r="E177" s="1"/>
      <c r="F177" s="1"/>
      <c r="G177" s="1"/>
      <c r="H177" s="1"/>
      <c r="I177" s="1"/>
      <c r="J177" s="1"/>
      <c r="K177" s="1"/>
      <c r="L177" s="1"/>
    </row>
    <row r="178" spans="1:12" x14ac:dyDescent="0.25">
      <c r="A178" s="1"/>
      <c r="B178" s="1"/>
      <c r="C178" s="1"/>
      <c r="D178" s="1"/>
      <c r="E178" s="1"/>
      <c r="F178" s="1"/>
      <c r="G178" s="1"/>
      <c r="H178" s="1"/>
      <c r="I178" s="1"/>
      <c r="J178" s="1"/>
      <c r="K178" s="1"/>
      <c r="L178" s="1"/>
    </row>
    <row r="179" spans="1:12" x14ac:dyDescent="0.25">
      <c r="A179" s="1"/>
      <c r="B179" s="1"/>
      <c r="C179" s="1"/>
      <c r="D179" s="1"/>
      <c r="E179" s="1"/>
      <c r="F179" s="1"/>
      <c r="G179" s="1"/>
      <c r="H179" s="1"/>
      <c r="I179" s="1"/>
      <c r="J179" s="1"/>
      <c r="K179" s="1"/>
      <c r="L179" s="1"/>
    </row>
    <row r="180" spans="1:12" x14ac:dyDescent="0.25">
      <c r="A180" s="1"/>
      <c r="B180" s="1"/>
      <c r="C180" s="1"/>
      <c r="D180" s="1"/>
      <c r="E180" s="1"/>
      <c r="F180" s="1"/>
      <c r="G180" s="1"/>
      <c r="H180" s="1"/>
      <c r="I180" s="1"/>
      <c r="J180" s="1"/>
      <c r="K180" s="1"/>
      <c r="L180" s="1"/>
    </row>
    <row r="181" spans="1:12" x14ac:dyDescent="0.25">
      <c r="A181" s="1"/>
      <c r="B181" s="1"/>
      <c r="C181" s="1"/>
      <c r="D181" s="1"/>
      <c r="E181" s="1"/>
      <c r="F181" s="1"/>
      <c r="G181" s="1"/>
      <c r="H181" s="1"/>
      <c r="I181" s="1"/>
      <c r="J181" s="1"/>
      <c r="K181" s="1"/>
      <c r="L181" s="1"/>
    </row>
    <row r="182" spans="1:12" x14ac:dyDescent="0.25">
      <c r="A182" s="1"/>
      <c r="B182" s="1"/>
      <c r="C182" s="1"/>
      <c r="D182" s="1"/>
      <c r="E182" s="1"/>
      <c r="F182" s="1"/>
      <c r="G182" s="1"/>
      <c r="H182" s="1"/>
      <c r="I182" s="1"/>
      <c r="J182" s="1"/>
      <c r="K182" s="1"/>
      <c r="L182" s="1"/>
    </row>
    <row r="183" spans="1:12" x14ac:dyDescent="0.25">
      <c r="A183" s="1"/>
      <c r="B183" s="1"/>
      <c r="C183" s="1"/>
      <c r="D183" s="1"/>
      <c r="E183" s="1"/>
      <c r="F183" s="1"/>
      <c r="G183" s="1"/>
      <c r="H183" s="1"/>
      <c r="I183" s="1"/>
      <c r="J183" s="1"/>
      <c r="K183" s="1"/>
      <c r="L183" s="1"/>
    </row>
    <row r="184" spans="1:12" x14ac:dyDescent="0.25">
      <c r="A184" s="1"/>
      <c r="B184" s="1"/>
      <c r="C184" s="1"/>
      <c r="D184" s="1"/>
      <c r="E184" s="1"/>
      <c r="F184" s="1"/>
      <c r="G184" s="1"/>
      <c r="H184" s="1"/>
      <c r="I184" s="1"/>
      <c r="J184" s="1"/>
      <c r="K184" s="1"/>
      <c r="L184" s="1"/>
    </row>
    <row r="185" spans="1:12" x14ac:dyDescent="0.25">
      <c r="A185" s="1"/>
      <c r="B185" s="1"/>
      <c r="C185" s="1"/>
      <c r="D185" s="1"/>
      <c r="E185" s="1"/>
      <c r="F185" s="1"/>
      <c r="G185" s="1"/>
      <c r="H185" s="1"/>
      <c r="I185" s="1"/>
      <c r="J185" s="1"/>
      <c r="K185" s="1"/>
      <c r="L185" s="1"/>
    </row>
    <row r="186" spans="1:12" x14ac:dyDescent="0.25">
      <c r="A186" s="1"/>
      <c r="B186" s="1"/>
      <c r="C186" s="1"/>
      <c r="D186" s="1"/>
      <c r="E186" s="1"/>
      <c r="F186" s="1"/>
      <c r="G186" s="1"/>
      <c r="H186" s="1"/>
      <c r="I186" s="1"/>
      <c r="J186" s="1"/>
      <c r="K186" s="1"/>
      <c r="L186" s="1"/>
    </row>
    <row r="187" spans="1:12" x14ac:dyDescent="0.25">
      <c r="A187" s="1"/>
      <c r="B187" s="1"/>
      <c r="C187" s="1"/>
      <c r="D187" s="1"/>
      <c r="E187" s="1"/>
      <c r="F187" s="1"/>
      <c r="G187" s="1"/>
      <c r="H187" s="1"/>
      <c r="I187" s="1"/>
      <c r="J187" s="1"/>
      <c r="K187" s="1"/>
      <c r="L187" s="1"/>
    </row>
    <row r="188" spans="1:12" x14ac:dyDescent="0.25">
      <c r="A188" s="1"/>
      <c r="B188" s="1"/>
      <c r="C188" s="1"/>
      <c r="D188" s="1"/>
      <c r="E188" s="1"/>
      <c r="F188" s="1"/>
      <c r="G188" s="1"/>
      <c r="H188" s="1"/>
      <c r="I188" s="1"/>
      <c r="J188" s="1"/>
      <c r="K188" s="1"/>
      <c r="L188" s="1"/>
    </row>
    <row r="189" spans="1:12" x14ac:dyDescent="0.25">
      <c r="A189" s="1"/>
      <c r="B189" s="1"/>
      <c r="C189" s="1"/>
      <c r="D189" s="1"/>
      <c r="E189" s="1"/>
      <c r="F189" s="1"/>
      <c r="G189" s="1"/>
      <c r="H189" s="1"/>
      <c r="I189" s="1"/>
      <c r="J189" s="1"/>
      <c r="K189" s="1"/>
      <c r="L189" s="1"/>
    </row>
    <row r="190" spans="1:12" x14ac:dyDescent="0.25">
      <c r="A190" s="1"/>
      <c r="B190" s="1"/>
      <c r="C190" s="1"/>
      <c r="D190" s="1"/>
      <c r="E190" s="1"/>
      <c r="F190" s="1"/>
      <c r="G190" s="1"/>
      <c r="H190" s="1"/>
      <c r="I190" s="1"/>
      <c r="J190" s="1"/>
      <c r="K190" s="1"/>
      <c r="L190" s="1"/>
    </row>
    <row r="191" spans="1:12" x14ac:dyDescent="0.25">
      <c r="A191" s="1"/>
      <c r="B191" s="1"/>
      <c r="C191" s="1"/>
      <c r="D191" s="1"/>
      <c r="E191" s="1"/>
      <c r="F191" s="1"/>
      <c r="G191" s="1"/>
      <c r="H191" s="1"/>
      <c r="I191" s="1"/>
      <c r="J191" s="1"/>
      <c r="K191" s="1"/>
      <c r="L191" s="1"/>
    </row>
    <row r="192" spans="1:12" x14ac:dyDescent="0.25">
      <c r="A192" s="1"/>
      <c r="B192" s="1"/>
      <c r="C192" s="1"/>
      <c r="D192" s="1"/>
      <c r="E192" s="1"/>
      <c r="F192" s="1"/>
      <c r="G192" s="1"/>
      <c r="H192" s="1"/>
      <c r="I192" s="1"/>
      <c r="J192" s="1"/>
      <c r="K192" s="1"/>
      <c r="L192" s="1"/>
    </row>
    <row r="193" spans="1:12" x14ac:dyDescent="0.25">
      <c r="A193" s="1"/>
      <c r="B193" s="1"/>
      <c r="C193" s="1"/>
      <c r="D193" s="1"/>
      <c r="E193" s="1"/>
      <c r="F193" s="1"/>
      <c r="G193" s="1"/>
      <c r="H193" s="1"/>
      <c r="I193" s="1"/>
      <c r="J193" s="1"/>
      <c r="K193" s="1"/>
      <c r="L193" s="1"/>
    </row>
    <row r="194" spans="1:12" x14ac:dyDescent="0.25">
      <c r="A194" s="1"/>
      <c r="B194" s="1"/>
      <c r="C194" s="1"/>
      <c r="D194" s="1"/>
      <c r="E194" s="1"/>
      <c r="F194" s="1"/>
      <c r="G194" s="1"/>
      <c r="H194" s="1"/>
      <c r="I194" s="1"/>
      <c r="J194" s="1"/>
      <c r="K194" s="1"/>
      <c r="L194" s="1"/>
    </row>
    <row r="195" spans="1:12" x14ac:dyDescent="0.25">
      <c r="A195" s="1"/>
      <c r="B195" s="1"/>
      <c r="C195" s="1"/>
      <c r="D195" s="1"/>
      <c r="E195" s="1"/>
      <c r="F195" s="1"/>
      <c r="G195" s="1"/>
      <c r="H195" s="1"/>
      <c r="I195" s="1"/>
      <c r="J195" s="1"/>
      <c r="K195" s="1"/>
      <c r="L195" s="1"/>
    </row>
    <row r="196" spans="1:12" x14ac:dyDescent="0.25">
      <c r="A196" s="1"/>
      <c r="B196" s="1"/>
      <c r="C196" s="1"/>
      <c r="D196" s="1"/>
      <c r="E196" s="1"/>
      <c r="F196" s="1"/>
      <c r="G196" s="1"/>
      <c r="H196" s="1"/>
      <c r="I196" s="1"/>
      <c r="J196" s="1"/>
      <c r="K196" s="1"/>
      <c r="L196" s="1"/>
    </row>
    <row r="197" spans="1:12" x14ac:dyDescent="0.25">
      <c r="A197" s="1"/>
      <c r="B197" s="1"/>
      <c r="C197" s="1"/>
      <c r="D197" s="1"/>
      <c r="E197" s="1"/>
      <c r="F197" s="1"/>
      <c r="G197" s="1"/>
      <c r="H197" s="1"/>
      <c r="I197" s="1"/>
      <c r="J197" s="1"/>
      <c r="K197" s="1"/>
      <c r="L197" s="1"/>
    </row>
    <row r="198" spans="1:12" x14ac:dyDescent="0.25">
      <c r="A198" s="1"/>
      <c r="B198" s="1"/>
      <c r="C198" s="1"/>
      <c r="D198" s="1"/>
      <c r="E198" s="1"/>
      <c r="F198" s="1"/>
      <c r="G198" s="1"/>
      <c r="H198" s="1"/>
      <c r="I198" s="1"/>
      <c r="J198" s="1"/>
      <c r="K198" s="1"/>
      <c r="L198" s="1"/>
    </row>
    <row r="199" spans="1:12" x14ac:dyDescent="0.25">
      <c r="A199" s="1"/>
      <c r="B199" s="1"/>
      <c r="C199" s="1"/>
      <c r="D199" s="1"/>
      <c r="E199" s="1"/>
      <c r="F199" s="1"/>
      <c r="G199" s="1"/>
      <c r="H199" s="1"/>
      <c r="I199" s="1"/>
      <c r="J199" s="1"/>
      <c r="K199" s="1"/>
      <c r="L199" s="1"/>
    </row>
    <row r="200" spans="1:12" x14ac:dyDescent="0.25">
      <c r="A200" s="1"/>
      <c r="B200" s="1"/>
      <c r="C200" s="1"/>
      <c r="D200" s="1"/>
      <c r="E200" s="1"/>
      <c r="F200" s="1"/>
      <c r="G200" s="1"/>
      <c r="H200" s="1"/>
      <c r="I200" s="1"/>
      <c r="J200" s="1"/>
      <c r="K200" s="1"/>
      <c r="L200" s="1"/>
    </row>
    <row r="201" spans="1:12" x14ac:dyDescent="0.25">
      <c r="A201" s="1"/>
      <c r="B201" s="1"/>
      <c r="C201" s="1"/>
      <c r="D201" s="1"/>
      <c r="E201" s="1"/>
      <c r="F201" s="1"/>
      <c r="G201" s="1"/>
      <c r="H201" s="1"/>
      <c r="I201" s="1"/>
      <c r="J201" s="1"/>
      <c r="K201" s="1"/>
      <c r="L201" s="1"/>
    </row>
    <row r="202" spans="1:12" x14ac:dyDescent="0.25">
      <c r="A202" s="1"/>
      <c r="B202" s="1"/>
      <c r="C202" s="1"/>
      <c r="D202" s="1"/>
      <c r="E202" s="1"/>
      <c r="F202" s="1"/>
      <c r="G202" s="1"/>
      <c r="H202" s="1"/>
      <c r="I202" s="1"/>
      <c r="J202" s="1"/>
      <c r="K202" s="1"/>
      <c r="L202" s="1"/>
    </row>
    <row r="203" spans="1:12" x14ac:dyDescent="0.25">
      <c r="A203" s="1"/>
      <c r="B203" s="1"/>
      <c r="C203" s="1"/>
      <c r="D203" s="1"/>
      <c r="E203" s="1"/>
      <c r="F203" s="1"/>
      <c r="G203" s="1"/>
      <c r="H203" s="1"/>
      <c r="I203" s="1"/>
      <c r="J203" s="1"/>
      <c r="K203" s="1"/>
      <c r="L203" s="1"/>
    </row>
    <row r="204" spans="1:12" x14ac:dyDescent="0.25">
      <c r="A204" s="1"/>
      <c r="B204" s="1"/>
      <c r="C204" s="1"/>
      <c r="D204" s="1"/>
      <c r="E204" s="1"/>
      <c r="F204" s="1"/>
      <c r="G204" s="1"/>
      <c r="H204" s="1"/>
      <c r="I204" s="1"/>
      <c r="J204" s="1"/>
      <c r="K204" s="1"/>
      <c r="L204" s="1"/>
    </row>
    <row r="205" spans="1:12" x14ac:dyDescent="0.25">
      <c r="A205" s="1"/>
      <c r="B205" s="1"/>
      <c r="C205" s="1"/>
      <c r="D205" s="1"/>
      <c r="E205" s="1"/>
      <c r="F205" s="1"/>
      <c r="G205" s="1"/>
      <c r="H205" s="1"/>
      <c r="I205" s="1"/>
      <c r="J205" s="1"/>
      <c r="K205" s="1"/>
      <c r="L205" s="1"/>
    </row>
    <row r="206" spans="1:12" x14ac:dyDescent="0.25">
      <c r="A206" s="1"/>
      <c r="B206" s="1"/>
      <c r="C206" s="1"/>
      <c r="D206" s="1"/>
      <c r="E206" s="1"/>
      <c r="F206" s="1"/>
      <c r="G206" s="1"/>
      <c r="H206" s="1"/>
      <c r="I206" s="1"/>
      <c r="J206" s="1"/>
      <c r="K206" s="1"/>
      <c r="L206" s="1"/>
    </row>
    <row r="207" spans="1:12" x14ac:dyDescent="0.25">
      <c r="A207" s="1"/>
      <c r="B207" s="1"/>
      <c r="C207" s="1"/>
      <c r="D207" s="1"/>
      <c r="E207" s="1"/>
      <c r="F207" s="1"/>
      <c r="G207" s="1"/>
      <c r="H207" s="1"/>
      <c r="I207" s="1"/>
      <c r="J207" s="1"/>
      <c r="K207" s="1"/>
      <c r="L207" s="1"/>
    </row>
    <row r="208" spans="1:12" x14ac:dyDescent="0.25">
      <c r="A208" s="1"/>
      <c r="B208" s="1"/>
      <c r="C208" s="1"/>
      <c r="D208" s="1"/>
      <c r="E208" s="1"/>
      <c r="F208" s="1"/>
      <c r="G208" s="1"/>
      <c r="H208" s="1"/>
      <c r="I208" s="1"/>
      <c r="J208" s="1"/>
      <c r="K208" s="1"/>
      <c r="L208" s="1"/>
    </row>
    <row r="209" spans="1:12" x14ac:dyDescent="0.25">
      <c r="A209" s="1"/>
      <c r="B209" s="1"/>
      <c r="C209" s="1"/>
      <c r="D209" s="1"/>
      <c r="E209" s="1"/>
      <c r="F209" s="1"/>
      <c r="G209" s="1"/>
      <c r="H209" s="1"/>
      <c r="I209" s="1"/>
      <c r="J209" s="1"/>
      <c r="K209" s="1"/>
      <c r="L209" s="1"/>
    </row>
    <row r="210" spans="1:12" x14ac:dyDescent="0.25">
      <c r="A210" s="1"/>
      <c r="B210" s="1"/>
      <c r="C210" s="1"/>
      <c r="D210" s="1"/>
      <c r="E210" s="1"/>
      <c r="F210" s="1"/>
      <c r="G210" s="1"/>
      <c r="H210" s="1"/>
      <c r="I210" s="1"/>
      <c r="J210" s="1"/>
      <c r="K210" s="1"/>
      <c r="L210" s="1"/>
    </row>
    <row r="211" spans="1:12" x14ac:dyDescent="0.25">
      <c r="A211" s="1"/>
      <c r="B211" s="1"/>
      <c r="C211" s="1"/>
      <c r="D211" s="1"/>
      <c r="E211" s="1"/>
      <c r="F211" s="1"/>
      <c r="G211" s="1"/>
      <c r="H211" s="1"/>
      <c r="I211" s="1"/>
      <c r="J211" s="1"/>
      <c r="K211" s="1"/>
      <c r="L211" s="1"/>
    </row>
    <row r="212" spans="1:12" x14ac:dyDescent="0.25">
      <c r="A212" s="1"/>
      <c r="B212" s="1"/>
      <c r="C212" s="1"/>
      <c r="D212" s="1"/>
      <c r="E212" s="1"/>
      <c r="F212" s="1"/>
      <c r="G212" s="1"/>
      <c r="H212" s="1"/>
      <c r="I212" s="1"/>
      <c r="J212" s="1"/>
      <c r="K212" s="1"/>
      <c r="L212" s="1"/>
    </row>
    <row r="213" spans="1:12" x14ac:dyDescent="0.25">
      <c r="A213" s="1"/>
      <c r="B213" s="1"/>
      <c r="C213" s="1"/>
      <c r="D213" s="1"/>
      <c r="E213" s="1"/>
      <c r="F213" s="1"/>
      <c r="G213" s="1"/>
      <c r="H213" s="1"/>
      <c r="I213" s="1"/>
      <c r="J213" s="1"/>
      <c r="K213" s="1"/>
      <c r="L213" s="1"/>
    </row>
    <row r="214" spans="1:12" x14ac:dyDescent="0.25">
      <c r="A214" s="1"/>
      <c r="B214" s="1"/>
      <c r="C214" s="1"/>
      <c r="D214" s="1"/>
      <c r="E214" s="1"/>
      <c r="F214" s="1"/>
      <c r="G214" s="1"/>
      <c r="H214" s="1"/>
      <c r="I214" s="1"/>
      <c r="J214" s="1"/>
      <c r="K214" s="1"/>
      <c r="L214" s="1"/>
    </row>
    <row r="215" spans="1:12" x14ac:dyDescent="0.25">
      <c r="A215" s="1"/>
      <c r="B215" s="1"/>
      <c r="C215" s="1"/>
      <c r="D215" s="1"/>
      <c r="E215" s="1"/>
      <c r="F215" s="1"/>
      <c r="G215" s="1"/>
      <c r="H215" s="1"/>
      <c r="I215" s="1"/>
      <c r="J215" s="1"/>
      <c r="K215" s="1"/>
      <c r="L215" s="1"/>
    </row>
    <row r="216" spans="1:12" x14ac:dyDescent="0.25">
      <c r="A216" s="1"/>
      <c r="B216" s="1"/>
      <c r="C216" s="1"/>
      <c r="D216" s="1"/>
      <c r="E216" s="1"/>
      <c r="F216" s="1"/>
      <c r="G216" s="1"/>
      <c r="H216" s="1"/>
      <c r="I216" s="1"/>
      <c r="J216" s="1"/>
      <c r="K216" s="1"/>
      <c r="L216" s="1"/>
    </row>
    <row r="217" spans="1:12" x14ac:dyDescent="0.25">
      <c r="A217" s="1"/>
      <c r="B217" s="1"/>
      <c r="C217" s="1"/>
      <c r="D217" s="1"/>
      <c r="E217" s="1"/>
      <c r="F217" s="1"/>
      <c r="G217" s="1"/>
      <c r="H217" s="1"/>
      <c r="I217" s="1"/>
      <c r="J217" s="1"/>
      <c r="K217" s="1"/>
      <c r="L217" s="1"/>
    </row>
    <row r="218" spans="1:12" x14ac:dyDescent="0.25">
      <c r="A218" s="1"/>
      <c r="B218" s="1"/>
      <c r="C218" s="1"/>
      <c r="D218" s="1"/>
      <c r="E218" s="1"/>
      <c r="F218" s="1"/>
      <c r="G218" s="1"/>
      <c r="H218" s="1"/>
      <c r="I218" s="1"/>
      <c r="J218" s="1"/>
      <c r="K218" s="1"/>
      <c r="L218" s="1"/>
    </row>
    <row r="219" spans="1:12" x14ac:dyDescent="0.25">
      <c r="A219" s="1"/>
      <c r="B219" s="1"/>
      <c r="C219" s="1"/>
      <c r="D219" s="1"/>
      <c r="E219" s="1"/>
      <c r="F219" s="1"/>
      <c r="G219" s="1"/>
      <c r="H219" s="1"/>
      <c r="I219" s="1"/>
      <c r="J219" s="1"/>
      <c r="K219" s="1"/>
      <c r="L219" s="1"/>
    </row>
    <row r="220" spans="1:12" x14ac:dyDescent="0.25">
      <c r="A220" s="1"/>
      <c r="B220" s="1"/>
      <c r="C220" s="1"/>
      <c r="D220" s="1"/>
      <c r="E220" s="1"/>
      <c r="F220" s="1"/>
      <c r="G220" s="1"/>
      <c r="H220" s="1"/>
      <c r="I220" s="1"/>
      <c r="J220" s="1"/>
      <c r="K220" s="1"/>
      <c r="L220" s="1"/>
    </row>
    <row r="221" spans="1:12" x14ac:dyDescent="0.25">
      <c r="A221" s="1"/>
      <c r="B221" s="1"/>
      <c r="C221" s="1"/>
      <c r="D221" s="1"/>
      <c r="E221" s="1"/>
      <c r="F221" s="1"/>
      <c r="G221" s="1"/>
      <c r="H221" s="1"/>
      <c r="I221" s="1"/>
      <c r="J221" s="1"/>
      <c r="K221" s="1"/>
      <c r="L221" s="1"/>
    </row>
    <row r="222" spans="1:12" x14ac:dyDescent="0.25">
      <c r="A222" s="1"/>
      <c r="B222" s="1"/>
      <c r="C222" s="1"/>
      <c r="D222" s="1"/>
      <c r="E222" s="1"/>
      <c r="F222" s="1"/>
      <c r="G222" s="1"/>
      <c r="H222" s="1"/>
      <c r="I222" s="1"/>
      <c r="J222" s="1"/>
      <c r="K222" s="1"/>
      <c r="L222" s="1"/>
    </row>
    <row r="223" spans="1:12" x14ac:dyDescent="0.25">
      <c r="A223" s="1"/>
      <c r="B223" s="1"/>
      <c r="C223" s="1"/>
      <c r="D223" s="1"/>
      <c r="E223" s="1"/>
      <c r="F223" s="1"/>
      <c r="G223" s="1"/>
      <c r="H223" s="1"/>
      <c r="I223" s="1"/>
      <c r="J223" s="1"/>
      <c r="K223" s="1"/>
      <c r="L223" s="1"/>
    </row>
    <row r="224" spans="1:12" x14ac:dyDescent="0.25">
      <c r="A224" s="1"/>
      <c r="B224" s="1"/>
      <c r="C224" s="1"/>
      <c r="D224" s="1"/>
      <c r="E224" s="1"/>
      <c r="F224" s="1"/>
      <c r="G224" s="1"/>
      <c r="H224" s="1"/>
      <c r="I224" s="1"/>
      <c r="J224" s="1"/>
      <c r="K224" s="1"/>
      <c r="L224" s="1"/>
    </row>
    <row r="225" spans="1:12" x14ac:dyDescent="0.25">
      <c r="A225" s="1"/>
      <c r="B225" s="1"/>
      <c r="C225" s="1"/>
      <c r="D225" s="1"/>
      <c r="E225" s="1"/>
      <c r="F225" s="1"/>
      <c r="G225" s="1"/>
      <c r="H225" s="1"/>
      <c r="I225" s="1"/>
      <c r="J225" s="1"/>
      <c r="K225" s="1"/>
      <c r="L225" s="1"/>
    </row>
    <row r="226" spans="1:12" x14ac:dyDescent="0.25">
      <c r="A226" s="1"/>
      <c r="B226" s="1"/>
      <c r="C226" s="1"/>
      <c r="D226" s="1"/>
      <c r="E226" s="1"/>
      <c r="F226" s="1"/>
      <c r="G226" s="1"/>
      <c r="H226" s="1"/>
      <c r="I226" s="1"/>
      <c r="J226" s="1"/>
      <c r="K226" s="1"/>
      <c r="L226" s="1"/>
    </row>
    <row r="227" spans="1:12" x14ac:dyDescent="0.25">
      <c r="A227" s="1"/>
      <c r="B227" s="1"/>
      <c r="C227" s="1"/>
      <c r="D227" s="1"/>
      <c r="E227" s="1"/>
      <c r="F227" s="1"/>
      <c r="G227" s="1"/>
      <c r="H227" s="1"/>
      <c r="I227" s="1"/>
      <c r="J227" s="1"/>
      <c r="K227" s="1"/>
      <c r="L227" s="1"/>
    </row>
    <row r="228" spans="1:12" x14ac:dyDescent="0.25">
      <c r="A228" s="1"/>
      <c r="B228" s="1"/>
      <c r="C228" s="1"/>
      <c r="D228" s="1"/>
      <c r="E228" s="1"/>
      <c r="F228" s="1"/>
      <c r="G228" s="1"/>
      <c r="H228" s="1"/>
      <c r="I228" s="1"/>
      <c r="J228" s="1"/>
      <c r="K228" s="1"/>
      <c r="L228" s="1"/>
    </row>
    <row r="229" spans="1:12" x14ac:dyDescent="0.25">
      <c r="A229" s="1"/>
      <c r="B229" s="1"/>
      <c r="C229" s="1"/>
      <c r="D229" s="1"/>
      <c r="E229" s="1"/>
      <c r="F229" s="1"/>
      <c r="G229" s="1"/>
      <c r="H229" s="1"/>
      <c r="I229" s="1"/>
      <c r="J229" s="1"/>
      <c r="K229" s="1"/>
      <c r="L229" s="1"/>
    </row>
    <row r="230" spans="1:12" x14ac:dyDescent="0.25">
      <c r="A230" s="1"/>
      <c r="B230" s="1"/>
      <c r="C230" s="1"/>
      <c r="D230" s="1"/>
      <c r="E230" s="1"/>
      <c r="F230" s="1"/>
      <c r="G230" s="1"/>
      <c r="H230" s="1"/>
      <c r="I230" s="1"/>
      <c r="J230" s="1"/>
      <c r="K230" s="1"/>
      <c r="L230" s="1"/>
    </row>
    <row r="231" spans="1:12" x14ac:dyDescent="0.25">
      <c r="A231" s="1"/>
      <c r="B231" s="1"/>
      <c r="C231" s="1"/>
      <c r="D231" s="1"/>
      <c r="E231" s="1"/>
      <c r="F231" s="1"/>
      <c r="G231" s="1"/>
      <c r="H231" s="1"/>
      <c r="I231" s="1"/>
      <c r="J231" s="1"/>
      <c r="K231" s="1"/>
      <c r="L231" s="1"/>
    </row>
    <row r="232" spans="1:12" x14ac:dyDescent="0.25">
      <c r="A232" s="1"/>
      <c r="B232" s="1"/>
      <c r="C232" s="1"/>
      <c r="D232" s="1"/>
      <c r="E232" s="1"/>
      <c r="F232" s="1"/>
      <c r="G232" s="1"/>
      <c r="H232" s="1"/>
      <c r="I232" s="1"/>
      <c r="J232" s="1"/>
      <c r="K232" s="1"/>
      <c r="L232" s="1"/>
    </row>
    <row r="233" spans="1:12" x14ac:dyDescent="0.25">
      <c r="A233" s="1"/>
      <c r="B233" s="1"/>
      <c r="C233" s="1"/>
      <c r="D233" s="1"/>
      <c r="E233" s="1"/>
      <c r="F233" s="1"/>
      <c r="G233" s="1"/>
      <c r="H233" s="1"/>
      <c r="I233" s="1"/>
      <c r="J233" s="1"/>
      <c r="K233" s="1"/>
      <c r="L233" s="1"/>
    </row>
    <row r="234" spans="1:12" x14ac:dyDescent="0.25">
      <c r="A234" s="1"/>
      <c r="B234" s="1"/>
      <c r="C234" s="1"/>
      <c r="D234" s="1"/>
      <c r="E234" s="1"/>
      <c r="F234" s="1"/>
      <c r="G234" s="1"/>
      <c r="H234" s="1"/>
      <c r="I234" s="1"/>
      <c r="J234" s="1"/>
      <c r="K234" s="1"/>
      <c r="L234" s="1"/>
    </row>
    <row r="235" spans="1:12" x14ac:dyDescent="0.25">
      <c r="A235" s="1"/>
      <c r="B235" s="1"/>
      <c r="C235" s="1"/>
      <c r="D235" s="1"/>
      <c r="E235" s="1"/>
      <c r="F235" s="1"/>
      <c r="G235" s="1"/>
      <c r="H235" s="1"/>
      <c r="I235" s="1"/>
      <c r="J235" s="1"/>
      <c r="K235" s="1"/>
      <c r="L235" s="1"/>
    </row>
    <row r="236" spans="1:12" x14ac:dyDescent="0.25">
      <c r="A236" s="1"/>
      <c r="B236" s="1"/>
      <c r="C236" s="1"/>
      <c r="D236" s="1"/>
      <c r="E236" s="1"/>
      <c r="F236" s="1"/>
      <c r="G236" s="1"/>
      <c r="H236" s="1"/>
      <c r="I236" s="1"/>
      <c r="J236" s="1"/>
      <c r="K236" s="1"/>
      <c r="L236" s="1"/>
    </row>
    <row r="237" spans="1:12" x14ac:dyDescent="0.25">
      <c r="A237" s="1"/>
      <c r="B237" s="1"/>
      <c r="C237" s="1"/>
      <c r="D237" s="1"/>
      <c r="E237" s="1"/>
      <c r="F237" s="1"/>
      <c r="G237" s="1"/>
      <c r="H237" s="1"/>
      <c r="I237" s="1"/>
      <c r="J237" s="1"/>
      <c r="K237" s="1"/>
      <c r="L237" s="1"/>
    </row>
    <row r="238" spans="1:12" x14ac:dyDescent="0.25">
      <c r="A238" s="1"/>
      <c r="B238" s="1"/>
      <c r="C238" s="1"/>
      <c r="D238" s="1"/>
      <c r="E238" s="1"/>
      <c r="F238" s="1"/>
      <c r="G238" s="1"/>
      <c r="H238" s="1"/>
      <c r="I238" s="1"/>
      <c r="J238" s="1"/>
      <c r="K238" s="1"/>
      <c r="L238" s="1"/>
    </row>
    <row r="239" spans="1:12" x14ac:dyDescent="0.25">
      <c r="A239" s="1"/>
      <c r="B239" s="1"/>
      <c r="C239" s="1"/>
      <c r="D239" s="1"/>
      <c r="E239" s="1"/>
      <c r="F239" s="1"/>
      <c r="G239" s="1"/>
      <c r="H239" s="1"/>
      <c r="I239" s="1"/>
      <c r="J239" s="1"/>
      <c r="K239" s="1"/>
      <c r="L239" s="1"/>
    </row>
    <row r="240" spans="1:12" x14ac:dyDescent="0.25">
      <c r="A240" s="1"/>
      <c r="B240" s="1"/>
      <c r="C240" s="1"/>
      <c r="D240" s="1"/>
      <c r="E240" s="1"/>
      <c r="F240" s="1"/>
      <c r="G240" s="1"/>
      <c r="H240" s="1"/>
      <c r="I240" s="1"/>
      <c r="J240" s="1"/>
      <c r="K240" s="1"/>
      <c r="L240" s="1"/>
    </row>
    <row r="241" spans="1:12" x14ac:dyDescent="0.25">
      <c r="A241" s="1"/>
      <c r="B241" s="1"/>
      <c r="C241" s="1"/>
      <c r="D241" s="1"/>
      <c r="E241" s="1"/>
      <c r="F241" s="1"/>
      <c r="G241" s="1"/>
      <c r="H241" s="1"/>
      <c r="I241" s="1"/>
      <c r="J241" s="1"/>
      <c r="K241" s="1"/>
      <c r="L241" s="1"/>
    </row>
    <row r="242" spans="1:12" x14ac:dyDescent="0.25">
      <c r="A242" s="1"/>
      <c r="B242" s="1"/>
      <c r="C242" s="1"/>
      <c r="D242" s="1"/>
      <c r="E242" s="1"/>
      <c r="F242" s="1"/>
      <c r="G242" s="1"/>
      <c r="H242" s="1"/>
      <c r="I242" s="1"/>
      <c r="J242" s="1"/>
      <c r="K242" s="1"/>
      <c r="L242" s="1"/>
    </row>
    <row r="243" spans="1:12" x14ac:dyDescent="0.25">
      <c r="A243" s="1"/>
      <c r="B243" s="1"/>
      <c r="C243" s="1"/>
      <c r="D243" s="1"/>
      <c r="E243" s="1"/>
      <c r="F243" s="1"/>
      <c r="G243" s="1"/>
      <c r="H243" s="1"/>
      <c r="I243" s="1"/>
      <c r="J243" s="1"/>
      <c r="K243" s="1"/>
      <c r="L243" s="1"/>
    </row>
    <row r="244" spans="1:12" x14ac:dyDescent="0.25">
      <c r="A244" s="1"/>
      <c r="B244" s="1"/>
      <c r="C244" s="1"/>
      <c r="D244" s="1"/>
      <c r="E244" s="1"/>
      <c r="F244" s="1"/>
      <c r="G244" s="1"/>
      <c r="H244" s="1"/>
      <c r="I244" s="1"/>
      <c r="J244" s="1"/>
      <c r="K244" s="1"/>
      <c r="L244" s="1"/>
    </row>
    <row r="245" spans="1:12" x14ac:dyDescent="0.25">
      <c r="A245" s="1"/>
      <c r="B245" s="1"/>
      <c r="C245" s="1"/>
      <c r="D245" s="1"/>
      <c r="E245" s="1"/>
      <c r="F245" s="1"/>
      <c r="G245" s="1"/>
      <c r="H245" s="1"/>
      <c r="I245" s="1"/>
      <c r="J245" s="1"/>
      <c r="K245" s="1"/>
      <c r="L245" s="1"/>
    </row>
    <row r="246" spans="1:12" x14ac:dyDescent="0.25">
      <c r="A246" s="1"/>
      <c r="B246" s="1"/>
      <c r="C246" s="1"/>
      <c r="D246" s="1"/>
      <c r="E246" s="1"/>
      <c r="F246" s="1"/>
      <c r="G246" s="1"/>
      <c r="H246" s="1"/>
      <c r="I246" s="1"/>
      <c r="J246" s="1"/>
      <c r="K246" s="1"/>
      <c r="L246" s="1"/>
    </row>
    <row r="247" spans="1:12" x14ac:dyDescent="0.25">
      <c r="A247" s="1"/>
      <c r="B247" s="1"/>
      <c r="C247" s="1"/>
      <c r="D247" s="1"/>
      <c r="E247" s="1"/>
      <c r="F247" s="1"/>
      <c r="G247" s="1"/>
      <c r="H247" s="1"/>
      <c r="I247" s="1"/>
      <c r="J247" s="1"/>
      <c r="K247" s="1"/>
      <c r="L247" s="1"/>
    </row>
    <row r="248" spans="1:12" x14ac:dyDescent="0.25">
      <c r="A248" s="1"/>
      <c r="B248" s="1"/>
      <c r="C248" s="1"/>
      <c r="D248" s="1"/>
      <c r="E248" s="1"/>
      <c r="F248" s="1"/>
      <c r="G248" s="1"/>
      <c r="H248" s="1"/>
      <c r="I248" s="1"/>
      <c r="J248" s="1"/>
      <c r="K248" s="1"/>
      <c r="L248" s="1"/>
    </row>
    <row r="249" spans="1:12" x14ac:dyDescent="0.25">
      <c r="A249" s="1"/>
      <c r="B249" s="1"/>
      <c r="C249" s="1"/>
      <c r="D249" s="1"/>
      <c r="E249" s="1"/>
      <c r="F249" s="1"/>
      <c r="G249" s="1"/>
      <c r="H249" s="1"/>
      <c r="I249" s="1"/>
      <c r="J249" s="1"/>
      <c r="K249" s="1"/>
      <c r="L249" s="1"/>
    </row>
    <row r="250" spans="1:12" x14ac:dyDescent="0.25">
      <c r="A250" s="1"/>
      <c r="B250" s="1"/>
      <c r="C250" s="1"/>
      <c r="D250" s="1"/>
      <c r="E250" s="1"/>
      <c r="F250" s="1"/>
      <c r="G250" s="1"/>
      <c r="H250" s="1"/>
      <c r="I250" s="1"/>
      <c r="J250" s="1"/>
      <c r="K250" s="1"/>
      <c r="L250" s="1"/>
    </row>
    <row r="251" spans="1:12" x14ac:dyDescent="0.25">
      <c r="A251" s="1"/>
      <c r="B251" s="1"/>
      <c r="C251" s="1"/>
      <c r="D251" s="1"/>
      <c r="E251" s="1"/>
      <c r="F251" s="1"/>
      <c r="G251" s="1"/>
      <c r="H251" s="1"/>
      <c r="I251" s="1"/>
      <c r="J251" s="1"/>
      <c r="K251" s="1"/>
      <c r="L251" s="1"/>
    </row>
    <row r="252" spans="1:12" x14ac:dyDescent="0.25">
      <c r="A252" s="1"/>
      <c r="B252" s="1"/>
      <c r="C252" s="1"/>
      <c r="D252" s="1"/>
      <c r="E252" s="1"/>
      <c r="F252" s="1"/>
      <c r="G252" s="1"/>
      <c r="H252" s="1"/>
      <c r="I252" s="1"/>
      <c r="J252" s="1"/>
      <c r="K252" s="1"/>
      <c r="L252" s="1"/>
    </row>
    <row r="253" spans="1:12" x14ac:dyDescent="0.25">
      <c r="A253" s="1"/>
      <c r="B253" s="1"/>
      <c r="C253" s="1"/>
      <c r="D253" s="1"/>
      <c r="E253" s="1"/>
      <c r="F253" s="1"/>
      <c r="G253" s="1"/>
      <c r="H253" s="1"/>
      <c r="I253" s="1"/>
      <c r="J253" s="1"/>
      <c r="K253" s="1"/>
      <c r="L253" s="1"/>
    </row>
    <row r="254" spans="1:12" x14ac:dyDescent="0.25">
      <c r="A254" s="1"/>
      <c r="B254" s="1"/>
      <c r="C254" s="1"/>
      <c r="D254" s="1"/>
      <c r="E254" s="1"/>
      <c r="F254" s="1"/>
      <c r="G254" s="1"/>
      <c r="H254" s="1"/>
      <c r="I254" s="1"/>
      <c r="J254" s="1"/>
      <c r="K254" s="1"/>
      <c r="L254" s="1"/>
    </row>
    <row r="255" spans="1:12" x14ac:dyDescent="0.25">
      <c r="A255" s="1"/>
      <c r="B255" s="1"/>
      <c r="C255" s="1"/>
      <c r="D255" s="1"/>
      <c r="E255" s="1"/>
      <c r="F255" s="1"/>
      <c r="G255" s="1"/>
      <c r="H255" s="1"/>
      <c r="I255" s="1"/>
      <c r="J255" s="1"/>
      <c r="K255" s="1"/>
      <c r="L255" s="1"/>
    </row>
    <row r="256" spans="1:12" x14ac:dyDescent="0.25">
      <c r="A256" s="1"/>
      <c r="B256" s="1"/>
      <c r="C256" s="1"/>
      <c r="D256" s="1"/>
      <c r="E256" s="1"/>
      <c r="F256" s="1"/>
      <c r="G256" s="1"/>
      <c r="H256" s="1"/>
      <c r="I256" s="1"/>
      <c r="J256" s="1"/>
      <c r="K256" s="1"/>
      <c r="L256" s="1"/>
    </row>
    <row r="257" spans="1:12" x14ac:dyDescent="0.25">
      <c r="A257" s="1"/>
      <c r="B257" s="1"/>
      <c r="C257" s="1"/>
      <c r="D257" s="1"/>
      <c r="E257" s="1"/>
      <c r="F257" s="1"/>
      <c r="G257" s="1"/>
      <c r="H257" s="1"/>
      <c r="I257" s="1"/>
      <c r="J257" s="1"/>
      <c r="K257" s="1"/>
      <c r="L257" s="1"/>
    </row>
    <row r="258" spans="1:12" x14ac:dyDescent="0.25">
      <c r="A258" s="1"/>
      <c r="B258" s="1"/>
      <c r="C258" s="1"/>
      <c r="D258" s="1"/>
      <c r="E258" s="1"/>
      <c r="F258" s="1"/>
      <c r="G258" s="1"/>
      <c r="H258" s="1"/>
      <c r="I258" s="1"/>
      <c r="J258" s="1"/>
      <c r="K258" s="1"/>
      <c r="L258" s="1"/>
    </row>
    <row r="259" spans="1:12" x14ac:dyDescent="0.25">
      <c r="A259" s="1"/>
      <c r="B259" s="1"/>
      <c r="C259" s="1"/>
      <c r="D259" s="1"/>
      <c r="E259" s="1"/>
      <c r="F259" s="1"/>
      <c r="G259" s="1"/>
      <c r="H259" s="1"/>
      <c r="I259" s="1"/>
      <c r="J259" s="1"/>
      <c r="K259" s="1"/>
      <c r="L259" s="1"/>
    </row>
    <row r="260" spans="1:12" x14ac:dyDescent="0.25">
      <c r="A260" s="1"/>
      <c r="B260" s="1"/>
      <c r="C260" s="1"/>
      <c r="D260" s="1"/>
      <c r="E260" s="1"/>
      <c r="F260" s="1"/>
      <c r="G260" s="1"/>
      <c r="H260" s="1"/>
      <c r="I260" s="1"/>
      <c r="J260" s="1"/>
      <c r="K260" s="1"/>
      <c r="L260" s="1"/>
    </row>
    <row r="261" spans="1:12" x14ac:dyDescent="0.25">
      <c r="A261" s="1"/>
      <c r="B261" s="1"/>
      <c r="C261" s="1"/>
      <c r="D261" s="1"/>
      <c r="E261" s="1"/>
      <c r="F261" s="1"/>
      <c r="G261" s="1"/>
      <c r="H261" s="1"/>
      <c r="I261" s="1"/>
      <c r="J261" s="1"/>
      <c r="K261" s="1"/>
      <c r="L261" s="1"/>
    </row>
    <row r="262" spans="1:12" x14ac:dyDescent="0.25">
      <c r="A262" s="1"/>
      <c r="B262" s="1"/>
      <c r="C262" s="1"/>
      <c r="D262" s="1"/>
      <c r="E262" s="1"/>
      <c r="F262" s="1"/>
      <c r="G262" s="1"/>
      <c r="H262" s="1"/>
      <c r="I262" s="1"/>
      <c r="J262" s="1"/>
      <c r="K262" s="1"/>
      <c r="L262" s="1"/>
    </row>
    <row r="263" spans="1:12" x14ac:dyDescent="0.25">
      <c r="A263" s="1"/>
      <c r="B263" s="1"/>
      <c r="C263" s="1"/>
      <c r="D263" s="1"/>
      <c r="E263" s="1"/>
      <c r="F263" s="1"/>
      <c r="G263" s="1"/>
      <c r="H263" s="1"/>
      <c r="I263" s="1"/>
      <c r="J263" s="1"/>
      <c r="K263" s="1"/>
      <c r="L263" s="1"/>
    </row>
    <row r="264" spans="1:12" x14ac:dyDescent="0.25">
      <c r="A264" s="1"/>
      <c r="B264" s="1"/>
      <c r="C264" s="1"/>
      <c r="D264" s="1"/>
      <c r="E264" s="1"/>
      <c r="F264" s="1"/>
      <c r="G264" s="1"/>
      <c r="H264" s="1"/>
      <c r="I264" s="1"/>
      <c r="J264" s="1"/>
      <c r="K264" s="1"/>
      <c r="L264" s="1"/>
    </row>
    <row r="265" spans="1:12" x14ac:dyDescent="0.25">
      <c r="A265" s="1"/>
      <c r="B265" s="1"/>
      <c r="C265" s="1"/>
      <c r="D265" s="1"/>
      <c r="E265" s="1"/>
      <c r="F265" s="1"/>
      <c r="G265" s="1"/>
      <c r="H265" s="1"/>
      <c r="I265" s="1"/>
      <c r="J265" s="1"/>
      <c r="K265" s="1"/>
      <c r="L265" s="1"/>
    </row>
    <row r="266" spans="1:12" x14ac:dyDescent="0.25">
      <c r="A266" s="1"/>
      <c r="B266" s="1"/>
      <c r="C266" s="1"/>
      <c r="D266" s="1"/>
      <c r="E266" s="1"/>
      <c r="F266" s="1"/>
      <c r="G266" s="1"/>
      <c r="H266" s="1"/>
      <c r="I266" s="1"/>
      <c r="J266" s="1"/>
      <c r="K266" s="1"/>
      <c r="L266" s="1"/>
    </row>
    <row r="267" spans="1:12" x14ac:dyDescent="0.25">
      <c r="A267" s="1"/>
      <c r="B267" s="1"/>
      <c r="C267" s="1"/>
      <c r="D267" s="1"/>
      <c r="E267" s="1"/>
      <c r="F267" s="1"/>
      <c r="G267" s="1"/>
      <c r="H267" s="1"/>
      <c r="I267" s="1"/>
      <c r="J267" s="1"/>
      <c r="K267" s="1"/>
      <c r="L267" s="1"/>
    </row>
    <row r="268" spans="1:12" x14ac:dyDescent="0.25">
      <c r="A268" s="1"/>
      <c r="B268" s="1"/>
      <c r="C268" s="1"/>
      <c r="D268" s="1"/>
      <c r="E268" s="1"/>
      <c r="F268" s="1"/>
      <c r="G268" s="1"/>
      <c r="H268" s="1"/>
      <c r="I268" s="1"/>
      <c r="J268" s="1"/>
      <c r="K268" s="1"/>
      <c r="L268" s="1"/>
    </row>
    <row r="269" spans="1:12" x14ac:dyDescent="0.25">
      <c r="A269" s="1"/>
      <c r="B269" s="1"/>
      <c r="C269" s="1"/>
      <c r="D269" s="1"/>
      <c r="E269" s="1"/>
      <c r="F269" s="1"/>
      <c r="G269" s="1"/>
      <c r="H269" s="1"/>
      <c r="I269" s="1"/>
      <c r="J269" s="1"/>
      <c r="K269" s="1"/>
      <c r="L269" s="1"/>
    </row>
    <row r="270" spans="1:12" x14ac:dyDescent="0.25">
      <c r="A270" s="1"/>
      <c r="B270" s="1"/>
      <c r="C270" s="1"/>
      <c r="D270" s="1"/>
      <c r="E270" s="1"/>
      <c r="F270" s="1"/>
      <c r="G270" s="1"/>
      <c r="H270" s="1"/>
      <c r="I270" s="1"/>
      <c r="J270" s="1"/>
      <c r="K270" s="1"/>
      <c r="L270" s="1"/>
    </row>
    <row r="271" spans="1:12" x14ac:dyDescent="0.25">
      <c r="A271" s="1"/>
      <c r="B271" s="1"/>
      <c r="C271" s="1"/>
      <c r="D271" s="1"/>
      <c r="E271" s="1"/>
      <c r="F271" s="1"/>
      <c r="G271" s="1"/>
      <c r="H271" s="1"/>
      <c r="I271" s="1"/>
      <c r="J271" s="1"/>
      <c r="K271" s="1"/>
      <c r="L271" s="1"/>
    </row>
    <row r="272" spans="1:12" x14ac:dyDescent="0.25">
      <c r="A272" s="1"/>
      <c r="B272" s="1"/>
      <c r="C272" s="1"/>
      <c r="D272" s="1"/>
      <c r="E272" s="1"/>
      <c r="F272" s="1"/>
      <c r="G272" s="1"/>
      <c r="H272" s="1"/>
      <c r="I272" s="1"/>
      <c r="J272" s="1"/>
      <c r="K272" s="1"/>
      <c r="L272" s="1"/>
    </row>
    <row r="273" spans="1:12" x14ac:dyDescent="0.25">
      <c r="A273" s="1"/>
      <c r="B273" s="1"/>
      <c r="C273" s="1"/>
      <c r="D273" s="1"/>
      <c r="E273" s="1"/>
      <c r="F273" s="1"/>
      <c r="G273" s="1"/>
      <c r="H273" s="1"/>
      <c r="I273" s="1"/>
      <c r="J273" s="1"/>
      <c r="K273" s="1"/>
      <c r="L273" s="1"/>
    </row>
    <row r="274" spans="1:12" x14ac:dyDescent="0.25">
      <c r="A274" s="1"/>
      <c r="B274" s="1"/>
      <c r="C274" s="1"/>
      <c r="D274" s="1"/>
      <c r="E274" s="1"/>
      <c r="F274" s="1"/>
      <c r="G274" s="1"/>
      <c r="H274" s="1"/>
      <c r="I274" s="1"/>
      <c r="J274" s="1"/>
      <c r="K274" s="1"/>
      <c r="L274" s="1"/>
    </row>
    <row r="275" spans="1:12" x14ac:dyDescent="0.25">
      <c r="A275" s="1"/>
      <c r="B275" s="1"/>
      <c r="C275" s="1"/>
      <c r="D275" s="1"/>
      <c r="E275" s="1"/>
      <c r="F275" s="1"/>
      <c r="G275" s="1"/>
      <c r="H275" s="1"/>
      <c r="I275" s="1"/>
      <c r="J275" s="1"/>
      <c r="K275" s="1"/>
      <c r="L275" s="1"/>
    </row>
    <row r="276" spans="1:12" x14ac:dyDescent="0.25">
      <c r="A276" s="1"/>
      <c r="B276" s="1"/>
      <c r="C276" s="1"/>
      <c r="D276" s="1"/>
      <c r="E276" s="1"/>
      <c r="F276" s="1"/>
      <c r="G276" s="1"/>
      <c r="H276" s="1"/>
      <c r="I276" s="1"/>
      <c r="J276" s="1"/>
      <c r="K276" s="1"/>
      <c r="L276" s="1"/>
    </row>
    <row r="277" spans="1:12" x14ac:dyDescent="0.25">
      <c r="A277" s="1"/>
      <c r="B277" s="1"/>
      <c r="C277" s="1"/>
      <c r="D277" s="1"/>
      <c r="E277" s="1"/>
      <c r="F277" s="1"/>
      <c r="G277" s="1"/>
      <c r="H277" s="1"/>
      <c r="I277" s="1"/>
      <c r="J277" s="1"/>
      <c r="K277" s="1"/>
      <c r="L277" s="1"/>
    </row>
    <row r="278" spans="1:12" x14ac:dyDescent="0.25">
      <c r="A278" s="1"/>
      <c r="B278" s="1"/>
      <c r="C278" s="1"/>
      <c r="D278" s="1"/>
      <c r="E278" s="1"/>
      <c r="F278" s="1"/>
      <c r="G278" s="1"/>
      <c r="H278" s="1"/>
      <c r="I278" s="1"/>
      <c r="J278" s="1"/>
      <c r="K278" s="1"/>
      <c r="L278" s="1"/>
    </row>
    <row r="279" spans="1:12" x14ac:dyDescent="0.25">
      <c r="A279" s="1"/>
      <c r="B279" s="1"/>
      <c r="C279" s="1"/>
      <c r="D279" s="1"/>
      <c r="E279" s="1"/>
      <c r="F279" s="1"/>
      <c r="G279" s="1"/>
      <c r="H279" s="1"/>
      <c r="I279" s="1"/>
      <c r="J279" s="1"/>
      <c r="K279" s="1"/>
      <c r="L279" s="1"/>
    </row>
    <row r="280" spans="1:12" x14ac:dyDescent="0.25">
      <c r="A280" s="1"/>
      <c r="B280" s="1"/>
      <c r="C280" s="1"/>
      <c r="D280" s="1"/>
      <c r="E280" s="1"/>
      <c r="F280" s="1"/>
      <c r="G280" s="1"/>
      <c r="H280" s="1"/>
      <c r="I280" s="1"/>
      <c r="J280" s="1"/>
      <c r="K280" s="1"/>
      <c r="L280" s="1"/>
    </row>
    <row r="281" spans="1:12" x14ac:dyDescent="0.25">
      <c r="A281" s="1"/>
      <c r="B281" s="1"/>
      <c r="C281" s="1"/>
      <c r="D281" s="1"/>
      <c r="E281" s="1"/>
      <c r="F281" s="1"/>
      <c r="G281" s="1"/>
      <c r="H281" s="1"/>
      <c r="I281" s="1"/>
      <c r="J281" s="1"/>
      <c r="K281" s="1"/>
      <c r="L281" s="1"/>
    </row>
    <row r="282" spans="1:12" x14ac:dyDescent="0.25">
      <c r="A282" s="1"/>
      <c r="B282" s="1"/>
      <c r="C282" s="1"/>
      <c r="D282" s="1"/>
      <c r="E282" s="1"/>
      <c r="F282" s="1"/>
      <c r="G282" s="1"/>
      <c r="H282" s="1"/>
      <c r="I282" s="1"/>
      <c r="J282" s="1"/>
      <c r="K282" s="1"/>
      <c r="L282" s="1"/>
    </row>
    <row r="283" spans="1:12" x14ac:dyDescent="0.25">
      <c r="A283" s="1"/>
      <c r="B283" s="1"/>
      <c r="C283" s="1"/>
      <c r="D283" s="1"/>
      <c r="E283" s="1"/>
      <c r="F283" s="1"/>
      <c r="G283" s="1"/>
      <c r="H283" s="1"/>
      <c r="I283" s="1"/>
      <c r="J283" s="1"/>
      <c r="K283" s="1"/>
      <c r="L283" s="1"/>
    </row>
    <row r="284" spans="1:12" x14ac:dyDescent="0.25">
      <c r="A284" s="1"/>
      <c r="B284" s="1"/>
      <c r="C284" s="1"/>
      <c r="D284" s="1"/>
      <c r="E284" s="1"/>
      <c r="F284" s="1"/>
      <c r="G284" s="1"/>
      <c r="H284" s="1"/>
      <c r="I284" s="1"/>
      <c r="J284" s="1"/>
      <c r="K284" s="1"/>
      <c r="L284" s="1"/>
    </row>
    <row r="285" spans="1:12" x14ac:dyDescent="0.25">
      <c r="A285" s="1"/>
      <c r="B285" s="1"/>
      <c r="C285" s="1"/>
      <c r="D285" s="1"/>
      <c r="E285" s="1"/>
      <c r="F285" s="1"/>
      <c r="G285" s="1"/>
      <c r="H285" s="1"/>
      <c r="I285" s="1"/>
      <c r="J285" s="1"/>
      <c r="K285" s="1"/>
      <c r="L285" s="1"/>
    </row>
    <row r="286" spans="1:12" x14ac:dyDescent="0.25">
      <c r="A286" s="1"/>
      <c r="B286" s="1"/>
      <c r="C286" s="1"/>
      <c r="D286" s="1"/>
      <c r="E286" s="1"/>
      <c r="F286" s="1"/>
      <c r="G286" s="1"/>
      <c r="H286" s="1"/>
      <c r="I286" s="1"/>
      <c r="J286" s="1"/>
      <c r="K286" s="1"/>
      <c r="L286" s="1"/>
    </row>
    <row r="287" spans="1:12" x14ac:dyDescent="0.25">
      <c r="A287" s="1"/>
      <c r="B287" s="1"/>
      <c r="C287" s="1"/>
      <c r="D287" s="1"/>
      <c r="E287" s="1"/>
      <c r="F287" s="1"/>
      <c r="G287" s="1"/>
      <c r="H287" s="1"/>
      <c r="I287" s="1"/>
      <c r="J287" s="1"/>
      <c r="K287" s="1"/>
      <c r="L287" s="1"/>
    </row>
    <row r="288" spans="1:12" x14ac:dyDescent="0.25">
      <c r="A288" s="1"/>
      <c r="B288" s="1"/>
      <c r="C288" s="1"/>
      <c r="D288" s="1"/>
      <c r="E288" s="1"/>
      <c r="F288" s="1"/>
      <c r="G288" s="1"/>
      <c r="H288" s="1"/>
      <c r="I288" s="1"/>
      <c r="J288" s="1"/>
      <c r="K288" s="1"/>
      <c r="L288" s="1"/>
    </row>
    <row r="289" spans="1:12" x14ac:dyDescent="0.25">
      <c r="A289" s="1"/>
      <c r="B289" s="1"/>
      <c r="C289" s="1"/>
      <c r="D289" s="1"/>
      <c r="E289" s="1"/>
      <c r="F289" s="1"/>
      <c r="G289" s="1"/>
      <c r="H289" s="1"/>
      <c r="I289" s="1"/>
      <c r="J289" s="1"/>
      <c r="K289" s="1"/>
      <c r="L289" s="1"/>
    </row>
    <row r="290" spans="1:12" x14ac:dyDescent="0.25">
      <c r="A290" s="1"/>
      <c r="B290" s="1"/>
      <c r="C290" s="1"/>
      <c r="D290" s="1"/>
      <c r="E290" s="1"/>
      <c r="F290" s="1"/>
      <c r="G290" s="1"/>
      <c r="H290" s="1"/>
      <c r="I290" s="1"/>
      <c r="J290" s="1"/>
      <c r="K290" s="1"/>
      <c r="L290" s="1"/>
    </row>
    <row r="291" spans="1:12" x14ac:dyDescent="0.25">
      <c r="A291" s="1"/>
      <c r="B291" s="1"/>
      <c r="C291" s="1"/>
      <c r="D291" s="1"/>
      <c r="E291" s="1"/>
      <c r="F291" s="1"/>
      <c r="G291" s="1"/>
      <c r="H291" s="1"/>
      <c r="I291" s="1"/>
      <c r="J291" s="1"/>
      <c r="K291" s="1"/>
      <c r="L291" s="1"/>
    </row>
    <row r="292" spans="1:12" x14ac:dyDescent="0.25">
      <c r="A292" s="1"/>
      <c r="B292" s="1"/>
      <c r="C292" s="1"/>
      <c r="D292" s="1"/>
      <c r="E292" s="1"/>
      <c r="F292" s="1"/>
      <c r="G292" s="1"/>
      <c r="H292" s="1"/>
      <c r="I292" s="1"/>
      <c r="J292" s="1"/>
      <c r="K292" s="1"/>
      <c r="L292" s="1"/>
    </row>
    <row r="293" spans="1:12" x14ac:dyDescent="0.25">
      <c r="A293" s="1"/>
      <c r="B293" s="1"/>
      <c r="C293" s="1"/>
      <c r="D293" s="1"/>
      <c r="E293" s="1"/>
      <c r="F293" s="1"/>
      <c r="G293" s="1"/>
      <c r="H293" s="1"/>
      <c r="I293" s="1"/>
      <c r="J293" s="1"/>
      <c r="K293" s="1"/>
      <c r="L293" s="1"/>
    </row>
    <row r="294" spans="1:12" x14ac:dyDescent="0.25">
      <c r="A294" s="1"/>
      <c r="B294" s="1"/>
      <c r="C294" s="1"/>
      <c r="D294" s="1"/>
      <c r="E294" s="1"/>
      <c r="F294" s="1"/>
      <c r="G294" s="1"/>
      <c r="H294" s="1"/>
      <c r="I294" s="1"/>
      <c r="J294" s="1"/>
      <c r="K294" s="1"/>
      <c r="L294" s="1"/>
    </row>
    <row r="295" spans="1:12" x14ac:dyDescent="0.25">
      <c r="A295" s="1"/>
      <c r="B295" s="1"/>
      <c r="C295" s="1"/>
      <c r="D295" s="1"/>
      <c r="E295" s="1"/>
      <c r="F295" s="1"/>
      <c r="G295" s="1"/>
      <c r="H295" s="1"/>
      <c r="I295" s="1"/>
      <c r="J295" s="1"/>
      <c r="K295" s="1"/>
      <c r="L295" s="1"/>
    </row>
    <row r="296" spans="1:12" x14ac:dyDescent="0.25">
      <c r="A296" s="1"/>
      <c r="B296" s="1"/>
      <c r="C296" s="1"/>
      <c r="D296" s="1"/>
      <c r="E296" s="1"/>
      <c r="F296" s="1"/>
      <c r="G296" s="1"/>
      <c r="H296" s="1"/>
      <c r="I296" s="1"/>
      <c r="J296" s="1"/>
      <c r="K296" s="1"/>
      <c r="L296" s="1"/>
    </row>
    <row r="297" spans="1:12" x14ac:dyDescent="0.25">
      <c r="A297" s="1"/>
      <c r="B297" s="1"/>
      <c r="C297" s="1"/>
      <c r="D297" s="1"/>
      <c r="E297" s="1"/>
      <c r="F297" s="1"/>
      <c r="G297" s="1"/>
      <c r="H297" s="1"/>
      <c r="I297" s="1"/>
      <c r="J297" s="1"/>
      <c r="K297" s="1"/>
      <c r="L297" s="1"/>
    </row>
    <row r="298" spans="1:12" x14ac:dyDescent="0.25">
      <c r="A298" s="1"/>
      <c r="B298" s="1"/>
      <c r="C298" s="1"/>
      <c r="D298" s="1"/>
      <c r="E298" s="1"/>
      <c r="F298" s="1"/>
      <c r="G298" s="1"/>
      <c r="H298" s="1"/>
      <c r="I298" s="1"/>
      <c r="J298" s="1"/>
      <c r="K298" s="1"/>
      <c r="L298" s="1"/>
    </row>
    <row r="299" spans="1:12" x14ac:dyDescent="0.25">
      <c r="A299" s="1"/>
      <c r="B299" s="1"/>
      <c r="C299" s="1"/>
      <c r="D299" s="1"/>
      <c r="E299" s="1"/>
      <c r="F299" s="1"/>
      <c r="G299" s="1"/>
      <c r="H299" s="1"/>
      <c r="I299" s="1"/>
      <c r="J299" s="1"/>
      <c r="K299" s="1"/>
      <c r="L299" s="1"/>
    </row>
    <row r="300" spans="1:12" x14ac:dyDescent="0.25">
      <c r="A300" s="1"/>
      <c r="B300" s="1"/>
      <c r="C300" s="1"/>
      <c r="D300" s="1"/>
      <c r="E300" s="1"/>
      <c r="F300" s="1"/>
      <c r="G300" s="1"/>
      <c r="H300" s="1"/>
      <c r="I300" s="1"/>
      <c r="J300" s="1"/>
      <c r="K300" s="1"/>
      <c r="L300" s="1"/>
    </row>
    <row r="301" spans="1:12" x14ac:dyDescent="0.25">
      <c r="A301" s="1"/>
      <c r="B301" s="1"/>
      <c r="C301" s="1"/>
      <c r="D301" s="1"/>
      <c r="E301" s="1"/>
      <c r="F301" s="1"/>
      <c r="G301" s="1"/>
      <c r="H301" s="1"/>
      <c r="I301" s="1"/>
      <c r="J301" s="1"/>
      <c r="K301" s="1"/>
      <c r="L301" s="1"/>
    </row>
    <row r="302" spans="1:12" x14ac:dyDescent="0.25">
      <c r="A302" s="1"/>
      <c r="B302" s="1"/>
      <c r="C302" s="1"/>
      <c r="D302" s="1"/>
      <c r="E302" s="1"/>
      <c r="F302" s="1"/>
      <c r="G302" s="1"/>
      <c r="H302" s="1"/>
      <c r="I302" s="1"/>
      <c r="J302" s="1"/>
      <c r="K302" s="1"/>
      <c r="L302" s="1"/>
    </row>
    <row r="303" spans="1:12" x14ac:dyDescent="0.25">
      <c r="A303" s="1"/>
      <c r="B303" s="1"/>
      <c r="C303" s="1"/>
      <c r="D303" s="1"/>
      <c r="E303" s="1"/>
      <c r="F303" s="1"/>
      <c r="G303" s="1"/>
      <c r="H303" s="1"/>
      <c r="I303" s="1"/>
      <c r="J303" s="1"/>
      <c r="K303" s="1"/>
      <c r="L303" s="1"/>
    </row>
    <row r="304" spans="1:12" x14ac:dyDescent="0.25">
      <c r="A304" s="1"/>
      <c r="B304" s="1"/>
      <c r="C304" s="1"/>
      <c r="D304" s="1"/>
      <c r="E304" s="1"/>
      <c r="F304" s="1"/>
      <c r="G304" s="1"/>
      <c r="H304" s="1"/>
      <c r="I304" s="1"/>
      <c r="J304" s="1"/>
      <c r="K304" s="1"/>
      <c r="L304" s="1"/>
    </row>
    <row r="305" spans="1:12" x14ac:dyDescent="0.25">
      <c r="A305" s="1"/>
      <c r="B305" s="1"/>
      <c r="C305" s="1"/>
      <c r="D305" s="1"/>
      <c r="E305" s="1"/>
      <c r="F305" s="1"/>
      <c r="G305" s="1"/>
      <c r="H305" s="1"/>
      <c r="I305" s="1"/>
      <c r="J305" s="1"/>
      <c r="K305" s="1"/>
      <c r="L305" s="1"/>
    </row>
    <row r="306" spans="1:12" x14ac:dyDescent="0.25">
      <c r="A306" s="1"/>
      <c r="B306" s="1"/>
      <c r="C306" s="1"/>
      <c r="D306" s="1"/>
      <c r="E306" s="1"/>
      <c r="F306" s="1"/>
      <c r="G306" s="1"/>
      <c r="H306" s="1"/>
      <c r="I306" s="1"/>
      <c r="J306" s="1"/>
      <c r="K306" s="1"/>
      <c r="L306" s="1"/>
    </row>
    <row r="307" spans="1:12" x14ac:dyDescent="0.25">
      <c r="A307" s="1"/>
      <c r="B307" s="1"/>
      <c r="C307" s="1"/>
      <c r="D307" s="1"/>
      <c r="E307" s="1"/>
      <c r="F307" s="1"/>
      <c r="G307" s="1"/>
      <c r="H307" s="1"/>
      <c r="I307" s="1"/>
      <c r="J307" s="1"/>
      <c r="K307" s="1"/>
      <c r="L307" s="1"/>
    </row>
    <row r="308" spans="1:12" x14ac:dyDescent="0.25">
      <c r="A308" s="1"/>
      <c r="B308" s="1"/>
      <c r="C308" s="1"/>
      <c r="D308" s="1"/>
      <c r="E308" s="1"/>
      <c r="F308" s="1"/>
      <c r="G308" s="1"/>
      <c r="H308" s="1"/>
      <c r="I308" s="1"/>
      <c r="J308" s="1"/>
      <c r="K308" s="1"/>
      <c r="L308" s="1"/>
    </row>
    <row r="309" spans="1:12" x14ac:dyDescent="0.25">
      <c r="A309" s="1"/>
      <c r="B309" s="1"/>
      <c r="C309" s="1"/>
      <c r="D309" s="1"/>
      <c r="E309" s="1"/>
      <c r="F309" s="1"/>
      <c r="G309" s="1"/>
      <c r="H309" s="1"/>
      <c r="I309" s="1"/>
      <c r="J309" s="1"/>
      <c r="K309" s="1"/>
      <c r="L309" s="1"/>
    </row>
    <row r="310" spans="1:12" x14ac:dyDescent="0.25">
      <c r="A310" s="1"/>
      <c r="B310" s="1"/>
      <c r="C310" s="1"/>
      <c r="D310" s="1"/>
      <c r="E310" s="1"/>
      <c r="F310" s="1"/>
      <c r="G310" s="1"/>
      <c r="H310" s="1"/>
      <c r="I310" s="1"/>
      <c r="J310" s="1"/>
      <c r="K310" s="1"/>
      <c r="L310" s="1"/>
    </row>
    <row r="311" spans="1:12" x14ac:dyDescent="0.25">
      <c r="A311" s="1"/>
      <c r="B311" s="1"/>
      <c r="C311" s="1"/>
      <c r="D311" s="1"/>
      <c r="E311" s="1"/>
      <c r="F311" s="1"/>
      <c r="G311" s="1"/>
      <c r="H311" s="1"/>
      <c r="I311" s="1"/>
      <c r="J311" s="1"/>
      <c r="K311" s="1"/>
      <c r="L311" s="1"/>
    </row>
    <row r="312" spans="1:12" x14ac:dyDescent="0.25">
      <c r="A312" s="1"/>
      <c r="B312" s="1"/>
      <c r="C312" s="1"/>
      <c r="D312" s="1"/>
      <c r="E312" s="1"/>
      <c r="F312" s="1"/>
      <c r="G312" s="1"/>
      <c r="H312" s="1"/>
      <c r="I312" s="1"/>
      <c r="J312" s="1"/>
      <c r="K312" s="1"/>
      <c r="L312" s="1"/>
    </row>
    <row r="313" spans="1:12" x14ac:dyDescent="0.25">
      <c r="A313" s="1"/>
      <c r="B313" s="1"/>
      <c r="C313" s="1"/>
      <c r="D313" s="1"/>
      <c r="E313" s="1"/>
      <c r="F313" s="1"/>
      <c r="G313" s="1"/>
      <c r="H313" s="1"/>
      <c r="I313" s="1"/>
      <c r="J313" s="1"/>
      <c r="K313" s="1"/>
      <c r="L313" s="1"/>
    </row>
    <row r="314" spans="1:12" x14ac:dyDescent="0.25">
      <c r="A314" s="1"/>
      <c r="B314" s="1"/>
      <c r="C314" s="1"/>
      <c r="D314" s="1"/>
      <c r="E314" s="1"/>
      <c r="F314" s="1"/>
      <c r="G314" s="1"/>
      <c r="H314" s="1"/>
      <c r="I314" s="1"/>
      <c r="J314" s="1"/>
      <c r="K314" s="1"/>
      <c r="L314" s="1"/>
    </row>
    <row r="315" spans="1:12" x14ac:dyDescent="0.25">
      <c r="A315" s="1"/>
      <c r="B315" s="1"/>
      <c r="C315" s="1"/>
      <c r="D315" s="1"/>
      <c r="E315" s="1"/>
      <c r="F315" s="1"/>
      <c r="G315" s="1"/>
      <c r="H315" s="1"/>
      <c r="I315" s="1"/>
      <c r="J315" s="1"/>
      <c r="K315" s="1"/>
      <c r="L315" s="1"/>
    </row>
    <row r="316" spans="1:12" x14ac:dyDescent="0.25">
      <c r="A316" s="1"/>
      <c r="B316" s="1"/>
      <c r="C316" s="1"/>
      <c r="D316" s="1"/>
      <c r="E316" s="1"/>
      <c r="F316" s="1"/>
      <c r="G316" s="1"/>
      <c r="H316" s="1"/>
      <c r="I316" s="1"/>
      <c r="J316" s="1"/>
      <c r="K316" s="1"/>
      <c r="L316" s="1"/>
    </row>
    <row r="317" spans="1:12" x14ac:dyDescent="0.25">
      <c r="A317" s="1"/>
      <c r="B317" s="1"/>
      <c r="C317" s="1"/>
      <c r="D317" s="1"/>
      <c r="E317" s="1"/>
      <c r="F317" s="1"/>
      <c r="G317" s="1"/>
      <c r="H317" s="1"/>
      <c r="I317" s="1"/>
      <c r="J317" s="1"/>
      <c r="K317" s="1"/>
      <c r="L317" s="1"/>
    </row>
    <row r="318" spans="1:12" x14ac:dyDescent="0.25">
      <c r="A318" s="1"/>
      <c r="B318" s="1"/>
      <c r="C318" s="1"/>
      <c r="D318" s="1"/>
      <c r="E318" s="1"/>
      <c r="F318" s="1"/>
      <c r="G318" s="1"/>
      <c r="H318" s="1"/>
      <c r="I318" s="1"/>
      <c r="J318" s="1"/>
      <c r="K318" s="1"/>
      <c r="L318" s="1"/>
    </row>
    <row r="319" spans="1:12" x14ac:dyDescent="0.25">
      <c r="A319" s="1"/>
      <c r="B319" s="1"/>
      <c r="C319" s="1"/>
      <c r="D319" s="1"/>
      <c r="E319" s="1"/>
      <c r="F319" s="1"/>
      <c r="G319" s="1"/>
      <c r="H319" s="1"/>
      <c r="I319" s="1"/>
      <c r="J319" s="1"/>
      <c r="K319" s="1"/>
      <c r="L319" s="1"/>
    </row>
    <row r="320" spans="1:12" x14ac:dyDescent="0.25">
      <c r="A320" s="1"/>
      <c r="B320" s="1"/>
      <c r="C320" s="1"/>
      <c r="D320" s="1"/>
      <c r="E320" s="1"/>
      <c r="F320" s="1"/>
      <c r="G320" s="1"/>
      <c r="H320" s="1"/>
      <c r="I320" s="1"/>
      <c r="J320" s="1"/>
      <c r="K320" s="1"/>
      <c r="L320" s="1"/>
    </row>
    <row r="321" spans="1:12" x14ac:dyDescent="0.25">
      <c r="A321" s="1"/>
      <c r="B321" s="1"/>
      <c r="C321" s="1"/>
      <c r="D321" s="1"/>
      <c r="E321" s="1"/>
      <c r="F321" s="1"/>
      <c r="G321" s="1"/>
      <c r="H321" s="1"/>
      <c r="I321" s="1"/>
      <c r="J321" s="1"/>
      <c r="K321" s="1"/>
      <c r="L321" s="1"/>
    </row>
    <row r="322" spans="1:12" x14ac:dyDescent="0.25">
      <c r="A322" s="1"/>
      <c r="B322" s="1"/>
      <c r="C322" s="1"/>
      <c r="D322" s="1"/>
      <c r="E322" s="1"/>
      <c r="F322" s="1"/>
      <c r="G322" s="1"/>
      <c r="H322" s="1"/>
      <c r="I322" s="1"/>
      <c r="J322" s="1"/>
      <c r="K322" s="1"/>
      <c r="L322" s="1"/>
    </row>
    <row r="323" spans="1:12" x14ac:dyDescent="0.25">
      <c r="A323" s="1"/>
      <c r="B323" s="1"/>
      <c r="C323" s="1"/>
      <c r="D323" s="1"/>
      <c r="E323" s="1"/>
      <c r="F323" s="1"/>
      <c r="G323" s="1"/>
      <c r="H323" s="1"/>
      <c r="I323" s="1"/>
      <c r="J323" s="1"/>
      <c r="K323" s="1"/>
      <c r="L323" s="1"/>
    </row>
    <row r="324" spans="1:12" x14ac:dyDescent="0.25">
      <c r="A324" s="1"/>
      <c r="B324" s="1"/>
      <c r="C324" s="1"/>
      <c r="D324" s="1"/>
      <c r="E324" s="1"/>
      <c r="F324" s="1"/>
      <c r="G324" s="1"/>
      <c r="H324" s="1"/>
      <c r="I324" s="1"/>
      <c r="J324" s="1"/>
      <c r="K324" s="1"/>
      <c r="L324" s="1"/>
    </row>
    <row r="325" spans="1:12" x14ac:dyDescent="0.25">
      <c r="A325" s="1"/>
      <c r="B325" s="1"/>
      <c r="C325" s="1"/>
      <c r="D325" s="1"/>
      <c r="E325" s="1"/>
      <c r="F325" s="1"/>
      <c r="G325" s="1"/>
      <c r="H325" s="1"/>
      <c r="I325" s="1"/>
      <c r="J325" s="1"/>
      <c r="K325" s="1"/>
      <c r="L325" s="1"/>
    </row>
    <row r="326" spans="1:12" x14ac:dyDescent="0.25">
      <c r="A326" s="1"/>
      <c r="B326" s="1"/>
      <c r="C326" s="1"/>
      <c r="D326" s="1"/>
      <c r="E326" s="1"/>
      <c r="F326" s="1"/>
      <c r="G326" s="1"/>
      <c r="H326" s="1"/>
      <c r="I326" s="1"/>
      <c r="J326" s="1"/>
      <c r="K326" s="1"/>
      <c r="L326" s="1"/>
    </row>
    <row r="327" spans="1:12" x14ac:dyDescent="0.25">
      <c r="A327" s="1"/>
      <c r="B327" s="1"/>
      <c r="C327" s="1"/>
      <c r="D327" s="1"/>
      <c r="E327" s="1"/>
      <c r="F327" s="1"/>
      <c r="G327" s="1"/>
      <c r="H327" s="1"/>
      <c r="I327" s="1"/>
      <c r="J327" s="1"/>
      <c r="K327" s="1"/>
      <c r="L327" s="1"/>
    </row>
    <row r="328" spans="1:12" x14ac:dyDescent="0.25">
      <c r="A328" s="1"/>
      <c r="B328" s="1"/>
      <c r="C328" s="1"/>
      <c r="D328" s="1"/>
      <c r="E328" s="1"/>
      <c r="F328" s="1"/>
      <c r="G328" s="1"/>
      <c r="H328" s="1"/>
      <c r="I328" s="1"/>
      <c r="J328" s="1"/>
      <c r="K328" s="1"/>
      <c r="L328" s="1"/>
    </row>
    <row r="329" spans="1:12" x14ac:dyDescent="0.25">
      <c r="A329" s="1"/>
      <c r="B329" s="1"/>
      <c r="C329" s="1"/>
      <c r="D329" s="1"/>
      <c r="E329" s="1"/>
      <c r="F329" s="1"/>
      <c r="G329" s="1"/>
      <c r="H329" s="1"/>
      <c r="I329" s="1"/>
      <c r="J329" s="1"/>
      <c r="K329" s="1"/>
      <c r="L329" s="1"/>
    </row>
    <row r="330" spans="1:12" x14ac:dyDescent="0.25">
      <c r="A330" s="1"/>
      <c r="B330" s="1"/>
      <c r="C330" s="1"/>
      <c r="D330" s="1"/>
      <c r="E330" s="1"/>
      <c r="F330" s="1"/>
      <c r="G330" s="1"/>
      <c r="H330" s="1"/>
      <c r="I330" s="1"/>
      <c r="J330" s="1"/>
      <c r="K330" s="1"/>
      <c r="L330" s="1"/>
    </row>
    <row r="331" spans="1:12" x14ac:dyDescent="0.25">
      <c r="A331" s="1"/>
      <c r="B331" s="1"/>
      <c r="C331" s="1"/>
      <c r="D331" s="1"/>
      <c r="E331" s="1"/>
      <c r="F331" s="1"/>
      <c r="G331" s="1"/>
      <c r="H331" s="1"/>
      <c r="I331" s="1"/>
      <c r="J331" s="1"/>
      <c r="K331" s="1"/>
      <c r="L331" s="1"/>
    </row>
    <row r="332" spans="1:12" x14ac:dyDescent="0.25">
      <c r="A332" s="1"/>
      <c r="B332" s="1"/>
      <c r="C332" s="1"/>
      <c r="D332" s="1"/>
      <c r="E332" s="1"/>
      <c r="F332" s="1"/>
      <c r="G332" s="1"/>
      <c r="H332" s="1"/>
      <c r="I332" s="1"/>
      <c r="J332" s="1"/>
      <c r="K332" s="1"/>
      <c r="L332" s="1"/>
    </row>
    <row r="333" spans="1:12" x14ac:dyDescent="0.25">
      <c r="A333" s="1"/>
      <c r="B333" s="1"/>
      <c r="C333" s="1"/>
      <c r="D333" s="1"/>
      <c r="E333" s="1"/>
      <c r="F333" s="1"/>
      <c r="G333" s="1"/>
      <c r="H333" s="1"/>
      <c r="I333" s="1"/>
      <c r="J333" s="1"/>
      <c r="K333" s="1"/>
      <c r="L333" s="1"/>
    </row>
    <row r="334" spans="1:12" x14ac:dyDescent="0.25">
      <c r="A334" s="1"/>
      <c r="B334" s="1"/>
      <c r="C334" s="1"/>
      <c r="D334" s="1"/>
      <c r="E334" s="1"/>
      <c r="F334" s="1"/>
      <c r="G334" s="1"/>
      <c r="H334" s="1"/>
      <c r="I334" s="1"/>
      <c r="J334" s="1"/>
      <c r="K334" s="1"/>
      <c r="L334" s="1"/>
    </row>
    <row r="335" spans="1:12" x14ac:dyDescent="0.25">
      <c r="A335" s="1"/>
      <c r="B335" s="1"/>
      <c r="C335" s="1"/>
      <c r="D335" s="1"/>
      <c r="E335" s="1"/>
      <c r="F335" s="1"/>
      <c r="G335" s="1"/>
      <c r="H335" s="1"/>
      <c r="I335" s="1"/>
      <c r="J335" s="1"/>
      <c r="K335" s="1"/>
      <c r="L335" s="1"/>
    </row>
    <row r="336" spans="1:12" x14ac:dyDescent="0.25">
      <c r="A336" s="1"/>
      <c r="B336" s="1"/>
      <c r="C336" s="1"/>
      <c r="D336" s="1"/>
      <c r="E336" s="1"/>
      <c r="F336" s="1"/>
      <c r="G336" s="1"/>
      <c r="H336" s="1"/>
      <c r="I336" s="1"/>
      <c r="J336" s="1"/>
      <c r="K336" s="1"/>
      <c r="L336" s="1"/>
    </row>
    <row r="337" spans="1:12" x14ac:dyDescent="0.25">
      <c r="A337" s="1"/>
      <c r="B337" s="1"/>
      <c r="C337" s="1"/>
      <c r="D337" s="1"/>
      <c r="E337" s="1"/>
      <c r="F337" s="1"/>
      <c r="G337" s="1"/>
      <c r="H337" s="1"/>
      <c r="I337" s="1"/>
      <c r="J337" s="1"/>
      <c r="K337" s="1"/>
      <c r="L337" s="1"/>
    </row>
    <row r="338" spans="1:12" x14ac:dyDescent="0.25">
      <c r="A338" s="1"/>
      <c r="B338" s="1"/>
      <c r="C338" s="1"/>
      <c r="D338" s="1"/>
      <c r="E338" s="1"/>
      <c r="F338" s="1"/>
      <c r="G338" s="1"/>
      <c r="H338" s="1"/>
      <c r="I338" s="1"/>
      <c r="J338" s="1"/>
      <c r="K338" s="1"/>
      <c r="L338" s="1"/>
    </row>
    <row r="339" spans="1:12" x14ac:dyDescent="0.25">
      <c r="A339" s="1"/>
      <c r="B339" s="1"/>
      <c r="C339" s="1"/>
      <c r="D339" s="1"/>
      <c r="E339" s="1"/>
      <c r="F339" s="1"/>
      <c r="G339" s="1"/>
      <c r="H339" s="1"/>
      <c r="I339" s="1"/>
      <c r="J339" s="1"/>
      <c r="K339" s="1"/>
      <c r="L339" s="1"/>
    </row>
    <row r="340" spans="1:12" x14ac:dyDescent="0.25">
      <c r="A340" s="1"/>
      <c r="B340" s="1"/>
      <c r="C340" s="1"/>
      <c r="D340" s="1"/>
      <c r="E340" s="1"/>
      <c r="F340" s="1"/>
      <c r="G340" s="1"/>
      <c r="H340" s="1"/>
      <c r="I340" s="1"/>
      <c r="J340" s="1"/>
      <c r="K340" s="1"/>
      <c r="L340" s="1"/>
    </row>
    <row r="341" spans="1:12" x14ac:dyDescent="0.25">
      <c r="A341" s="1"/>
      <c r="B341" s="1"/>
      <c r="C341" s="1"/>
      <c r="D341" s="1"/>
      <c r="E341" s="1"/>
      <c r="F341" s="1"/>
      <c r="G341" s="1"/>
      <c r="H341" s="1"/>
      <c r="I341" s="1"/>
      <c r="J341" s="1"/>
      <c r="K341" s="1"/>
      <c r="L341" s="1"/>
    </row>
    <row r="342" spans="1:12" x14ac:dyDescent="0.25">
      <c r="A342" s="1"/>
      <c r="B342" s="1"/>
      <c r="C342" s="1"/>
      <c r="D342" s="1"/>
      <c r="E342" s="1"/>
      <c r="F342" s="1"/>
      <c r="G342" s="1"/>
      <c r="H342" s="1"/>
      <c r="I342" s="1"/>
      <c r="J342" s="1"/>
      <c r="K342" s="1"/>
      <c r="L342" s="1"/>
    </row>
    <row r="343" spans="1:12" x14ac:dyDescent="0.25">
      <c r="A343" s="1"/>
      <c r="B343" s="1"/>
      <c r="C343" s="1"/>
      <c r="D343" s="1"/>
      <c r="E343" s="1"/>
      <c r="F343" s="1"/>
      <c r="G343" s="1"/>
      <c r="H343" s="1"/>
      <c r="I343" s="1"/>
      <c r="J343" s="1"/>
      <c r="K343" s="1"/>
      <c r="L343" s="1"/>
    </row>
    <row r="344" spans="1:12" x14ac:dyDescent="0.25">
      <c r="A344" s="1"/>
      <c r="B344" s="1"/>
      <c r="C344" s="1"/>
      <c r="D344" s="1"/>
      <c r="E344" s="1"/>
      <c r="F344" s="1"/>
      <c r="G344" s="1"/>
      <c r="H344" s="1"/>
      <c r="I344" s="1"/>
      <c r="J344" s="1"/>
      <c r="K344" s="1"/>
      <c r="L344" s="1"/>
    </row>
    <row r="345" spans="1:12" x14ac:dyDescent="0.25">
      <c r="A345" s="1"/>
      <c r="B345" s="1"/>
      <c r="C345" s="1"/>
      <c r="D345" s="1"/>
      <c r="E345" s="1"/>
      <c r="F345" s="1"/>
      <c r="G345" s="1"/>
      <c r="H345" s="1"/>
      <c r="I345" s="1"/>
      <c r="J345" s="1"/>
      <c r="K345" s="1"/>
      <c r="L345" s="1"/>
    </row>
    <row r="346" spans="1:12" x14ac:dyDescent="0.25">
      <c r="A346" s="1"/>
      <c r="B346" s="1"/>
      <c r="C346" s="1"/>
      <c r="D346" s="1"/>
      <c r="E346" s="1"/>
      <c r="F346" s="1"/>
      <c r="G346" s="1"/>
      <c r="H346" s="1"/>
      <c r="I346" s="1"/>
      <c r="J346" s="1"/>
      <c r="K346" s="1"/>
      <c r="L346" s="1"/>
    </row>
    <row r="347" spans="1:12" x14ac:dyDescent="0.25">
      <c r="A347" s="1"/>
      <c r="B347" s="1"/>
      <c r="C347" s="1"/>
      <c r="D347" s="1"/>
      <c r="E347" s="1"/>
      <c r="F347" s="1"/>
      <c r="G347" s="1"/>
      <c r="H347" s="1"/>
      <c r="I347" s="1"/>
      <c r="J347" s="1"/>
      <c r="K347" s="1"/>
      <c r="L347" s="1"/>
    </row>
    <row r="348" spans="1:12" x14ac:dyDescent="0.25">
      <c r="A348" s="1"/>
      <c r="B348" s="1"/>
      <c r="C348" s="1"/>
      <c r="D348" s="1"/>
      <c r="E348" s="1"/>
      <c r="F348" s="1"/>
      <c r="G348" s="1"/>
      <c r="H348" s="1"/>
      <c r="I348" s="1"/>
      <c r="J348" s="1"/>
      <c r="K348" s="1"/>
      <c r="L348" s="1"/>
    </row>
    <row r="349" spans="1:12" x14ac:dyDescent="0.25">
      <c r="A349" s="1"/>
      <c r="B349" s="1"/>
      <c r="C349" s="1"/>
      <c r="D349" s="1"/>
      <c r="E349" s="1"/>
      <c r="F349" s="1"/>
      <c r="G349" s="1"/>
      <c r="H349" s="1"/>
      <c r="I349" s="1"/>
      <c r="J349" s="1"/>
      <c r="K349" s="1"/>
      <c r="L349" s="1"/>
    </row>
    <row r="350" spans="1:12" x14ac:dyDescent="0.25">
      <c r="A350" s="1"/>
      <c r="B350" s="1"/>
      <c r="C350" s="1"/>
      <c r="D350" s="1"/>
      <c r="E350" s="1"/>
      <c r="F350" s="1"/>
      <c r="G350" s="1"/>
      <c r="H350" s="1"/>
      <c r="I350" s="1"/>
      <c r="J350" s="1"/>
      <c r="K350" s="1"/>
      <c r="L350" s="1"/>
    </row>
    <row r="351" spans="1:12" x14ac:dyDescent="0.25">
      <c r="A351" s="1"/>
      <c r="B351" s="1"/>
      <c r="C351" s="1"/>
      <c r="D351" s="1"/>
      <c r="E351" s="1"/>
      <c r="F351" s="1"/>
      <c r="G351" s="1"/>
      <c r="H351" s="1"/>
      <c r="I351" s="1"/>
      <c r="J351" s="1"/>
      <c r="K351" s="1"/>
      <c r="L351" s="1"/>
    </row>
    <row r="352" spans="1:12" x14ac:dyDescent="0.25">
      <c r="A352" s="1"/>
      <c r="B352" s="1"/>
      <c r="C352" s="1"/>
      <c r="D352" s="1"/>
      <c r="E352" s="1"/>
      <c r="F352" s="1"/>
      <c r="G352" s="1"/>
      <c r="H352" s="1"/>
      <c r="I352" s="1"/>
      <c r="J352" s="1"/>
      <c r="K352" s="1"/>
      <c r="L352" s="1"/>
    </row>
    <row r="353" spans="1:12" x14ac:dyDescent="0.25">
      <c r="A353" s="1"/>
      <c r="B353" s="1"/>
      <c r="C353" s="1"/>
      <c r="D353" s="1"/>
      <c r="E353" s="1"/>
      <c r="F353" s="1"/>
      <c r="G353" s="1"/>
      <c r="H353" s="1"/>
      <c r="I353" s="1"/>
      <c r="J353" s="1"/>
      <c r="K353" s="1"/>
      <c r="L353" s="1"/>
    </row>
    <row r="354" spans="1:12" x14ac:dyDescent="0.25">
      <c r="A354" s="1"/>
      <c r="B354" s="1"/>
      <c r="C354" s="1"/>
      <c r="D354" s="1"/>
      <c r="E354" s="1"/>
      <c r="F354" s="1"/>
      <c r="G354" s="1"/>
      <c r="H354" s="1"/>
      <c r="I354" s="1"/>
      <c r="J354" s="1"/>
      <c r="K354" s="1"/>
      <c r="L354" s="1"/>
    </row>
    <row r="355" spans="1:12" x14ac:dyDescent="0.25">
      <c r="A355" s="1"/>
      <c r="B355" s="1"/>
      <c r="C355" s="1"/>
      <c r="D355" s="1"/>
      <c r="E355" s="1"/>
      <c r="F355" s="1"/>
      <c r="G355" s="1"/>
      <c r="H355" s="1"/>
      <c r="I355" s="1"/>
      <c r="J355" s="1"/>
      <c r="K355" s="1"/>
      <c r="L355" s="1"/>
    </row>
    <row r="356" spans="1:12" x14ac:dyDescent="0.25">
      <c r="A356" s="1"/>
      <c r="B356" s="1"/>
      <c r="C356" s="1"/>
      <c r="D356" s="1"/>
      <c r="E356" s="1"/>
      <c r="F356" s="1"/>
      <c r="G356" s="1"/>
      <c r="H356" s="1"/>
      <c r="I356" s="1"/>
      <c r="J356" s="1"/>
      <c r="K356" s="1"/>
      <c r="L356" s="1"/>
    </row>
    <row r="357" spans="1:12" x14ac:dyDescent="0.25">
      <c r="A357" s="1"/>
      <c r="B357" s="1"/>
      <c r="C357" s="1"/>
      <c r="D357" s="1"/>
      <c r="E357" s="1"/>
      <c r="F357" s="1"/>
      <c r="G357" s="1"/>
      <c r="H357" s="1"/>
      <c r="I357" s="1"/>
      <c r="J357" s="1"/>
      <c r="K357" s="1"/>
      <c r="L357" s="1"/>
    </row>
    <row r="358" spans="1:12" x14ac:dyDescent="0.25">
      <c r="A358" s="1"/>
      <c r="B358" s="1"/>
      <c r="C358" s="1"/>
      <c r="D358" s="1"/>
      <c r="E358" s="1"/>
      <c r="F358" s="1"/>
      <c r="G358" s="1"/>
      <c r="H358" s="1"/>
      <c r="I358" s="1"/>
      <c r="J358" s="1"/>
      <c r="K358" s="1"/>
      <c r="L358" s="1"/>
    </row>
    <row r="359" spans="1:12" x14ac:dyDescent="0.25">
      <c r="A359" s="1"/>
      <c r="B359" s="1"/>
      <c r="C359" s="1"/>
      <c r="D359" s="1"/>
      <c r="E359" s="1"/>
      <c r="F359" s="1"/>
      <c r="G359" s="1"/>
      <c r="H359" s="1"/>
      <c r="I359" s="1"/>
      <c r="J359" s="1"/>
      <c r="K359" s="1"/>
      <c r="L359" s="1"/>
    </row>
    <row r="360" spans="1:12" x14ac:dyDescent="0.25">
      <c r="A360" s="1"/>
      <c r="B360" s="1"/>
      <c r="C360" s="1"/>
      <c r="D360" s="1"/>
      <c r="E360" s="1"/>
      <c r="F360" s="1"/>
      <c r="G360" s="1"/>
      <c r="H360" s="1"/>
      <c r="I360" s="1"/>
      <c r="J360" s="1"/>
      <c r="K360" s="1"/>
      <c r="L360" s="1"/>
    </row>
    <row r="361" spans="1:12" x14ac:dyDescent="0.25">
      <c r="A361" s="1"/>
      <c r="B361" s="1"/>
      <c r="C361" s="1"/>
      <c r="D361" s="1"/>
      <c r="E361" s="1"/>
      <c r="F361" s="1"/>
      <c r="G361" s="1"/>
      <c r="H361" s="1"/>
      <c r="I361" s="1"/>
      <c r="J361" s="1"/>
      <c r="K361" s="1"/>
      <c r="L361" s="1"/>
    </row>
    <row r="362" spans="1:12" x14ac:dyDescent="0.25">
      <c r="A362" s="1"/>
      <c r="B362" s="1"/>
      <c r="C362" s="1"/>
      <c r="D362" s="1"/>
      <c r="E362" s="1"/>
      <c r="F362" s="1"/>
      <c r="G362" s="1"/>
      <c r="H362" s="1"/>
      <c r="I362" s="1"/>
      <c r="J362" s="1"/>
      <c r="K362" s="1"/>
      <c r="L362" s="1"/>
    </row>
    <row r="363" spans="1:12" x14ac:dyDescent="0.25">
      <c r="A363" s="1"/>
      <c r="B363" s="1"/>
      <c r="C363" s="1"/>
      <c r="D363" s="1"/>
      <c r="E363" s="1"/>
      <c r="F363" s="1"/>
      <c r="G363" s="1"/>
      <c r="H363" s="1"/>
      <c r="I363" s="1"/>
      <c r="J363" s="1"/>
      <c r="K363" s="1"/>
      <c r="L363" s="1"/>
    </row>
    <row r="364" spans="1:12" x14ac:dyDescent="0.25">
      <c r="A364" s="1"/>
      <c r="B364" s="1"/>
      <c r="C364" s="1"/>
      <c r="D364" s="1"/>
      <c r="E364" s="1"/>
      <c r="F364" s="1"/>
      <c r="G364" s="1"/>
      <c r="H364" s="1"/>
      <c r="I364" s="1"/>
      <c r="J364" s="1"/>
      <c r="K364" s="1"/>
      <c r="L364" s="1"/>
    </row>
    <row r="365" spans="1:12" x14ac:dyDescent="0.25">
      <c r="A365" s="1"/>
      <c r="B365" s="1"/>
      <c r="C365" s="1"/>
      <c r="D365" s="1"/>
      <c r="E365" s="1"/>
      <c r="F365" s="1"/>
      <c r="G365" s="1"/>
      <c r="H365" s="1"/>
      <c r="I365" s="1"/>
      <c r="J365" s="1"/>
      <c r="K365" s="1"/>
      <c r="L365" s="1"/>
    </row>
    <row r="366" spans="1:12" x14ac:dyDescent="0.25">
      <c r="A366" s="1"/>
      <c r="B366" s="1"/>
      <c r="C366" s="1"/>
      <c r="D366" s="1"/>
      <c r="E366" s="1"/>
      <c r="F366" s="1"/>
      <c r="G366" s="1"/>
      <c r="H366" s="1"/>
      <c r="I366" s="1"/>
      <c r="J366" s="1"/>
      <c r="K366" s="1"/>
      <c r="L366" s="1"/>
    </row>
    <row r="367" spans="1:12" x14ac:dyDescent="0.25">
      <c r="A367" s="1"/>
      <c r="B367" s="1"/>
      <c r="C367" s="1"/>
      <c r="D367" s="1"/>
      <c r="E367" s="1"/>
      <c r="F367" s="1"/>
      <c r="G367" s="1"/>
      <c r="H367" s="1"/>
      <c r="I367" s="1"/>
      <c r="J367" s="1"/>
      <c r="K367" s="1"/>
      <c r="L367" s="1"/>
    </row>
    <row r="368" spans="1:12" x14ac:dyDescent="0.25">
      <c r="A368" s="1"/>
      <c r="B368" s="1"/>
      <c r="C368" s="1"/>
      <c r="D368" s="1"/>
      <c r="E368" s="1"/>
      <c r="F368" s="1"/>
      <c r="G368" s="1"/>
      <c r="H368" s="1"/>
      <c r="I368" s="1"/>
      <c r="J368" s="1"/>
      <c r="K368" s="1"/>
      <c r="L368" s="1"/>
    </row>
    <row r="369" spans="1:12" x14ac:dyDescent="0.25">
      <c r="A369" s="1"/>
      <c r="B369" s="1"/>
      <c r="C369" s="1"/>
      <c r="D369" s="1"/>
      <c r="E369" s="1"/>
      <c r="F369" s="1"/>
      <c r="G369" s="1"/>
      <c r="H369" s="1"/>
      <c r="I369" s="1"/>
      <c r="J369" s="1"/>
      <c r="K369" s="1"/>
      <c r="L369" s="1"/>
    </row>
    <row r="370" spans="1:12" x14ac:dyDescent="0.25">
      <c r="A370" s="1"/>
      <c r="B370" s="1"/>
      <c r="C370" s="1"/>
      <c r="D370" s="1"/>
      <c r="E370" s="1"/>
      <c r="F370" s="1"/>
      <c r="G370" s="1"/>
      <c r="H370" s="1"/>
      <c r="I370" s="1"/>
      <c r="J370" s="1"/>
      <c r="K370" s="1"/>
      <c r="L370" s="1"/>
    </row>
    <row r="371" spans="1:12" x14ac:dyDescent="0.25">
      <c r="A371" s="1"/>
      <c r="B371" s="1"/>
      <c r="C371" s="1"/>
      <c r="D371" s="1"/>
      <c r="E371" s="1"/>
      <c r="F371" s="1"/>
      <c r="G371" s="1"/>
      <c r="H371" s="1"/>
      <c r="I371" s="1"/>
      <c r="J371" s="1"/>
      <c r="K371" s="1"/>
      <c r="L371" s="1"/>
    </row>
    <row r="372" spans="1:12" x14ac:dyDescent="0.25">
      <c r="A372" s="1"/>
      <c r="B372" s="1"/>
      <c r="C372" s="1"/>
      <c r="D372" s="1"/>
      <c r="E372" s="1"/>
      <c r="F372" s="1"/>
      <c r="G372" s="1"/>
      <c r="H372" s="1"/>
      <c r="I372" s="1"/>
      <c r="J372" s="1"/>
      <c r="K372" s="1"/>
      <c r="L372" s="1"/>
    </row>
    <row r="373" spans="1:12" x14ac:dyDescent="0.25">
      <c r="A373" s="1"/>
      <c r="B373" s="1"/>
      <c r="C373" s="1"/>
      <c r="D373" s="1"/>
      <c r="E373" s="1"/>
      <c r="F373" s="1"/>
      <c r="G373" s="1"/>
      <c r="H373" s="1"/>
      <c r="I373" s="1"/>
      <c r="J373" s="1"/>
      <c r="K373" s="1"/>
      <c r="L373" s="1"/>
    </row>
    <row r="374" spans="1:12" x14ac:dyDescent="0.25">
      <c r="A374" s="1"/>
      <c r="B374" s="1"/>
      <c r="C374" s="1"/>
      <c r="D374" s="1"/>
      <c r="E374" s="1"/>
      <c r="F374" s="1"/>
      <c r="G374" s="1"/>
      <c r="H374" s="1"/>
      <c r="I374" s="1"/>
      <c r="J374" s="1"/>
      <c r="K374" s="1"/>
      <c r="L374" s="1"/>
    </row>
    <row r="375" spans="1:12" x14ac:dyDescent="0.25">
      <c r="A375" s="1"/>
      <c r="B375" s="1"/>
      <c r="C375" s="1"/>
      <c r="D375" s="1"/>
      <c r="E375" s="1"/>
      <c r="F375" s="1"/>
      <c r="G375" s="1"/>
      <c r="H375" s="1"/>
      <c r="I375" s="1"/>
      <c r="J375" s="1"/>
      <c r="K375" s="1"/>
      <c r="L375" s="1"/>
    </row>
    <row r="376" spans="1:12" x14ac:dyDescent="0.25">
      <c r="A376" s="1"/>
      <c r="B376" s="1"/>
      <c r="C376" s="1"/>
      <c r="D376" s="1"/>
      <c r="E376" s="1"/>
      <c r="F376" s="1"/>
      <c r="G376" s="1"/>
      <c r="H376" s="1"/>
      <c r="I376" s="1"/>
      <c r="J376" s="1"/>
      <c r="K376" s="1"/>
      <c r="L376" s="1"/>
    </row>
    <row r="377" spans="1:12" x14ac:dyDescent="0.25">
      <c r="A377" s="1"/>
      <c r="B377" s="1"/>
      <c r="C377" s="1"/>
      <c r="D377" s="1"/>
      <c r="E377" s="1"/>
      <c r="F377" s="1"/>
      <c r="G377" s="1"/>
      <c r="H377" s="1"/>
      <c r="I377" s="1"/>
      <c r="J377" s="1"/>
      <c r="K377" s="1"/>
      <c r="L377" s="1"/>
    </row>
    <row r="378" spans="1:12" x14ac:dyDescent="0.25">
      <c r="A378" s="1"/>
      <c r="B378" s="1"/>
      <c r="C378" s="1"/>
      <c r="D378" s="1"/>
      <c r="E378" s="1"/>
      <c r="F378" s="1"/>
      <c r="G378" s="1"/>
      <c r="H378" s="1"/>
      <c r="I378" s="1"/>
      <c r="J378" s="1"/>
      <c r="K378" s="1"/>
      <c r="L378" s="1"/>
    </row>
    <row r="379" spans="1:12" x14ac:dyDescent="0.25">
      <c r="A379" s="1"/>
      <c r="B379" s="1"/>
      <c r="C379" s="1"/>
      <c r="D379" s="1"/>
      <c r="E379" s="1"/>
      <c r="F379" s="1"/>
      <c r="G379" s="1"/>
      <c r="H379" s="1"/>
      <c r="I379" s="1"/>
      <c r="J379" s="1"/>
      <c r="K379" s="1"/>
      <c r="L379" s="1"/>
    </row>
    <row r="380" spans="1:12" x14ac:dyDescent="0.25">
      <c r="A380" s="1"/>
      <c r="B380" s="1"/>
      <c r="C380" s="1"/>
      <c r="D380" s="1"/>
      <c r="E380" s="1"/>
      <c r="F380" s="1"/>
      <c r="G380" s="1"/>
      <c r="H380" s="1"/>
      <c r="I380" s="1"/>
      <c r="J380" s="1"/>
      <c r="K380" s="1"/>
      <c r="L380" s="1"/>
    </row>
    <row r="381" spans="1:12" x14ac:dyDescent="0.25">
      <c r="A381" s="1"/>
      <c r="B381" s="1"/>
      <c r="C381" s="1"/>
      <c r="D381" s="1"/>
      <c r="E381" s="1"/>
      <c r="F381" s="1"/>
      <c r="G381" s="1"/>
      <c r="H381" s="1"/>
      <c r="I381" s="1"/>
      <c r="J381" s="1"/>
      <c r="K381" s="1"/>
      <c r="L381" s="1"/>
    </row>
    <row r="382" spans="1:12" x14ac:dyDescent="0.25">
      <c r="A382" s="1"/>
      <c r="B382" s="1"/>
      <c r="C382" s="1"/>
      <c r="D382" s="1"/>
      <c r="E382" s="1"/>
      <c r="F382" s="1"/>
      <c r="G382" s="1"/>
      <c r="H382" s="1"/>
      <c r="I382" s="1"/>
      <c r="J382" s="1"/>
      <c r="K382" s="1"/>
      <c r="L382" s="1"/>
    </row>
    <row r="383" spans="1:12" x14ac:dyDescent="0.25">
      <c r="A383" s="1"/>
      <c r="B383" s="1"/>
      <c r="C383" s="1"/>
      <c r="D383" s="1"/>
      <c r="E383" s="1"/>
      <c r="F383" s="1"/>
      <c r="G383" s="1"/>
      <c r="H383" s="1"/>
      <c r="I383" s="1"/>
      <c r="J383" s="1"/>
      <c r="K383" s="1"/>
      <c r="L383" s="1"/>
    </row>
    <row r="384" spans="1:12" x14ac:dyDescent="0.25">
      <c r="A384" s="1"/>
      <c r="B384" s="1"/>
      <c r="C384" s="1"/>
      <c r="D384" s="1"/>
      <c r="E384" s="1"/>
      <c r="F384" s="1"/>
      <c r="G384" s="1"/>
      <c r="H384" s="1"/>
      <c r="I384" s="1"/>
      <c r="J384" s="1"/>
      <c r="K384" s="1"/>
      <c r="L384" s="1"/>
    </row>
    <row r="385" spans="1:12" x14ac:dyDescent="0.25">
      <c r="A385" s="1"/>
      <c r="B385" s="1"/>
      <c r="C385" s="1"/>
      <c r="D385" s="1"/>
      <c r="E385" s="1"/>
      <c r="F385" s="1"/>
      <c r="G385" s="1"/>
      <c r="H385" s="1"/>
      <c r="I385" s="1"/>
      <c r="J385" s="1"/>
      <c r="K385" s="1"/>
      <c r="L385" s="1"/>
    </row>
    <row r="386" spans="1:12" x14ac:dyDescent="0.25">
      <c r="A386" s="1"/>
      <c r="B386" s="1"/>
      <c r="C386" s="1"/>
      <c r="D386" s="1"/>
      <c r="E386" s="1"/>
      <c r="F386" s="1"/>
      <c r="G386" s="1"/>
      <c r="H386" s="1"/>
      <c r="I386" s="1"/>
      <c r="J386" s="1"/>
      <c r="K386" s="1"/>
      <c r="L386" s="1"/>
    </row>
    <row r="387" spans="1:12" x14ac:dyDescent="0.25">
      <c r="A387" s="1"/>
      <c r="B387" s="1"/>
      <c r="C387" s="1"/>
      <c r="D387" s="1"/>
      <c r="E387" s="1"/>
      <c r="F387" s="1"/>
      <c r="G387" s="1"/>
      <c r="H387" s="1"/>
      <c r="I387" s="1"/>
      <c r="J387" s="1"/>
      <c r="K387" s="1"/>
      <c r="L387" s="1"/>
    </row>
    <row r="388" spans="1:12" x14ac:dyDescent="0.25">
      <c r="A388" s="1"/>
      <c r="B388" s="1"/>
      <c r="C388" s="1"/>
      <c r="D388" s="1"/>
      <c r="E388" s="1"/>
      <c r="F388" s="1"/>
      <c r="G388" s="1"/>
      <c r="H388" s="1"/>
      <c r="I388" s="1"/>
      <c r="J388" s="1"/>
      <c r="K388" s="1"/>
      <c r="L388" s="1"/>
    </row>
    <row r="389" spans="1:12" x14ac:dyDescent="0.25">
      <c r="A389" s="1"/>
      <c r="B389" s="1"/>
      <c r="C389" s="1"/>
      <c r="D389" s="1"/>
      <c r="E389" s="1"/>
      <c r="F389" s="1"/>
      <c r="G389" s="1"/>
      <c r="H389" s="1"/>
      <c r="I389" s="1"/>
      <c r="J389" s="1"/>
      <c r="K389" s="1"/>
      <c r="L389" s="1"/>
    </row>
    <row r="390" spans="1:12" x14ac:dyDescent="0.25">
      <c r="A390" s="1"/>
      <c r="B390" s="1"/>
      <c r="C390" s="1"/>
      <c r="D390" s="1"/>
      <c r="E390" s="1"/>
      <c r="F390" s="1"/>
      <c r="G390" s="1"/>
      <c r="H390" s="1"/>
      <c r="I390" s="1"/>
      <c r="J390" s="1"/>
      <c r="K390" s="1"/>
      <c r="L390" s="1"/>
    </row>
    <row r="391" spans="1:12" x14ac:dyDescent="0.25">
      <c r="A391" s="1"/>
      <c r="B391" s="1"/>
      <c r="C391" s="1"/>
      <c r="D391" s="1"/>
      <c r="E391" s="1"/>
      <c r="F391" s="1"/>
      <c r="G391" s="1"/>
      <c r="H391" s="1"/>
      <c r="I391" s="1"/>
      <c r="J391" s="1"/>
      <c r="K391" s="1"/>
      <c r="L391" s="1"/>
    </row>
    <row r="392" spans="1:12" x14ac:dyDescent="0.25">
      <c r="A392" s="1"/>
      <c r="B392" s="1"/>
      <c r="C392" s="1"/>
      <c r="D392" s="1"/>
      <c r="E392" s="1"/>
      <c r="F392" s="1"/>
      <c r="G392" s="1"/>
      <c r="H392" s="1"/>
      <c r="I392" s="1"/>
      <c r="J392" s="1"/>
      <c r="K392" s="1"/>
      <c r="L392" s="1"/>
    </row>
    <row r="393" spans="1:12" x14ac:dyDescent="0.25">
      <c r="A393" s="1"/>
      <c r="B393" s="1"/>
      <c r="C393" s="1"/>
      <c r="D393" s="1"/>
      <c r="E393" s="1"/>
      <c r="F393" s="1"/>
      <c r="G393" s="1"/>
      <c r="H393" s="1"/>
      <c r="I393" s="1"/>
      <c r="J393" s="1"/>
      <c r="K393" s="1"/>
      <c r="L393" s="1"/>
    </row>
    <row r="394" spans="1:12" x14ac:dyDescent="0.25">
      <c r="A394" s="1"/>
      <c r="B394" s="1"/>
      <c r="C394" s="1"/>
      <c r="D394" s="1"/>
      <c r="E394" s="1"/>
      <c r="F394" s="1"/>
      <c r="G394" s="1"/>
      <c r="H394" s="1"/>
      <c r="I394" s="1"/>
      <c r="J394" s="1"/>
      <c r="K394" s="1"/>
      <c r="L394" s="1"/>
    </row>
    <row r="395" spans="1:12" x14ac:dyDescent="0.25">
      <c r="A395" s="1"/>
      <c r="B395" s="1"/>
      <c r="C395" s="1"/>
      <c r="D395" s="1"/>
      <c r="E395" s="1"/>
      <c r="F395" s="1"/>
      <c r="G395" s="1"/>
      <c r="H395" s="1"/>
      <c r="I395" s="1"/>
      <c r="J395" s="1"/>
      <c r="K395" s="1"/>
      <c r="L395" s="1"/>
    </row>
    <row r="396" spans="1:12" x14ac:dyDescent="0.25">
      <c r="A396" s="1"/>
      <c r="B396" s="1"/>
      <c r="C396" s="1"/>
      <c r="D396" s="1"/>
      <c r="E396" s="1"/>
      <c r="F396" s="1"/>
      <c r="G396" s="1"/>
      <c r="H396" s="1"/>
      <c r="I396" s="1"/>
      <c r="J396" s="1"/>
      <c r="K396" s="1"/>
      <c r="L396" s="1"/>
    </row>
    <row r="397" spans="1:12" x14ac:dyDescent="0.25">
      <c r="A397" s="1"/>
      <c r="B397" s="1"/>
      <c r="C397" s="1"/>
      <c r="D397" s="1"/>
      <c r="E397" s="1"/>
      <c r="F397" s="1"/>
      <c r="G397" s="1"/>
      <c r="H397" s="1"/>
      <c r="I397" s="1"/>
      <c r="J397" s="1"/>
      <c r="K397" s="1"/>
      <c r="L397" s="1"/>
    </row>
    <row r="398" spans="1:12" x14ac:dyDescent="0.25">
      <c r="A398" s="1"/>
      <c r="B398" s="1"/>
      <c r="C398" s="1"/>
      <c r="D398" s="1"/>
      <c r="E398" s="1"/>
      <c r="F398" s="1"/>
      <c r="G398" s="1"/>
      <c r="H398" s="1"/>
      <c r="I398" s="1"/>
      <c r="J398" s="1"/>
      <c r="K398" s="1"/>
      <c r="L398" s="1"/>
    </row>
    <row r="399" spans="1:12" x14ac:dyDescent="0.25">
      <c r="A399" s="1"/>
      <c r="B399" s="1"/>
      <c r="C399" s="1"/>
      <c r="D399" s="1"/>
      <c r="E399" s="1"/>
      <c r="F399" s="1"/>
      <c r="G399" s="1"/>
      <c r="H399" s="1"/>
      <c r="I399" s="1"/>
      <c r="J399" s="1"/>
      <c r="K399" s="1"/>
      <c r="L399" s="1"/>
    </row>
    <row r="400" spans="1:12" x14ac:dyDescent="0.25">
      <c r="A400" s="1"/>
      <c r="B400" s="1"/>
      <c r="C400" s="1"/>
      <c r="D400" s="1"/>
      <c r="E400" s="1"/>
      <c r="F400" s="1"/>
      <c r="G400" s="1"/>
      <c r="H400" s="1"/>
      <c r="I400" s="1"/>
      <c r="J400" s="1"/>
      <c r="K400" s="1"/>
      <c r="L400" s="1"/>
    </row>
    <row r="401" spans="1:12" x14ac:dyDescent="0.25">
      <c r="A401" s="1"/>
      <c r="B401" s="1"/>
      <c r="C401" s="1"/>
      <c r="D401" s="1"/>
      <c r="E401" s="1"/>
      <c r="F401" s="1"/>
      <c r="G401" s="1"/>
      <c r="H401" s="1"/>
      <c r="I401" s="1"/>
      <c r="J401" s="1"/>
      <c r="K401" s="1"/>
      <c r="L401" s="1"/>
    </row>
    <row r="402" spans="1:12" x14ac:dyDescent="0.25">
      <c r="A402" s="1"/>
      <c r="B402" s="1"/>
      <c r="C402" s="1"/>
      <c r="D402" s="1"/>
      <c r="E402" s="1"/>
      <c r="F402" s="1"/>
      <c r="G402" s="1"/>
      <c r="H402" s="1"/>
      <c r="I402" s="1"/>
      <c r="J402" s="1"/>
      <c r="K402" s="1"/>
      <c r="L402" s="1"/>
    </row>
    <row r="403" spans="1:12" x14ac:dyDescent="0.25">
      <c r="A403" s="1"/>
      <c r="B403" s="1"/>
      <c r="C403" s="1"/>
      <c r="D403" s="1"/>
      <c r="E403" s="1"/>
      <c r="F403" s="1"/>
      <c r="G403" s="1"/>
      <c r="H403" s="1"/>
      <c r="I403" s="1"/>
      <c r="J403" s="1"/>
      <c r="K403" s="1"/>
      <c r="L403" s="1"/>
    </row>
    <row r="404" spans="1:12" x14ac:dyDescent="0.25">
      <c r="A404" s="1"/>
      <c r="B404" s="1"/>
      <c r="C404" s="1"/>
      <c r="D404" s="1"/>
      <c r="E404" s="1"/>
      <c r="F404" s="1"/>
      <c r="G404" s="1"/>
      <c r="H404" s="1"/>
      <c r="I404" s="1"/>
      <c r="J404" s="1"/>
      <c r="K404" s="1"/>
      <c r="L404" s="1"/>
    </row>
    <row r="405" spans="1:12" x14ac:dyDescent="0.25">
      <c r="A405" s="1"/>
      <c r="B405" s="1"/>
      <c r="C405" s="1"/>
      <c r="D405" s="1"/>
      <c r="E405" s="1"/>
      <c r="F405" s="1"/>
      <c r="G405" s="1"/>
      <c r="H405" s="1"/>
      <c r="I405" s="1"/>
      <c r="J405" s="1"/>
      <c r="K405" s="1"/>
      <c r="L405" s="1"/>
    </row>
    <row r="406" spans="1:12" x14ac:dyDescent="0.25">
      <c r="A406" s="1"/>
      <c r="B406" s="1"/>
      <c r="C406" s="1"/>
      <c r="D406" s="1"/>
      <c r="E406" s="1"/>
      <c r="F406" s="1"/>
      <c r="G406" s="1"/>
      <c r="H406" s="1"/>
      <c r="I406" s="1"/>
      <c r="J406" s="1"/>
      <c r="K406" s="1"/>
      <c r="L406" s="1"/>
    </row>
    <row r="407" spans="1:12" x14ac:dyDescent="0.25">
      <c r="A407" s="1"/>
      <c r="B407" s="1"/>
      <c r="C407" s="1"/>
      <c r="D407" s="1"/>
      <c r="E407" s="1"/>
      <c r="F407" s="1"/>
      <c r="G407" s="1"/>
      <c r="H407" s="1"/>
      <c r="I407" s="1"/>
      <c r="J407" s="1"/>
      <c r="K407" s="1"/>
      <c r="L407" s="1"/>
    </row>
    <row r="408" spans="1:12" x14ac:dyDescent="0.25">
      <c r="A408" s="1"/>
      <c r="B408" s="1"/>
      <c r="C408" s="1"/>
      <c r="D408" s="1"/>
      <c r="E408" s="1"/>
      <c r="F408" s="1"/>
      <c r="G408" s="1"/>
      <c r="H408" s="1"/>
      <c r="I408" s="1"/>
      <c r="J408" s="1"/>
      <c r="K408" s="1"/>
      <c r="L408" s="1"/>
    </row>
    <row r="409" spans="1:12" x14ac:dyDescent="0.25">
      <c r="A409" s="1"/>
      <c r="B409" s="1"/>
      <c r="C409" s="1"/>
      <c r="D409" s="1"/>
      <c r="E409" s="1"/>
      <c r="F409" s="1"/>
      <c r="G409" s="1"/>
      <c r="H409" s="1"/>
      <c r="I409" s="1"/>
      <c r="J409" s="1"/>
      <c r="K409" s="1"/>
      <c r="L409" s="1"/>
    </row>
    <row r="410" spans="1:12" x14ac:dyDescent="0.25">
      <c r="A410" s="1"/>
      <c r="B410" s="1"/>
      <c r="C410" s="1"/>
      <c r="D410" s="1"/>
      <c r="E410" s="1"/>
      <c r="F410" s="1"/>
      <c r="G410" s="1"/>
      <c r="H410" s="1"/>
      <c r="I410" s="1"/>
      <c r="J410" s="1"/>
      <c r="K410" s="1"/>
      <c r="L410" s="1"/>
    </row>
    <row r="411" spans="1:12" x14ac:dyDescent="0.25">
      <c r="A411" s="1"/>
      <c r="B411" s="1"/>
      <c r="C411" s="1"/>
      <c r="D411" s="1"/>
      <c r="E411" s="1"/>
      <c r="F411" s="1"/>
      <c r="G411" s="1"/>
      <c r="H411" s="1"/>
      <c r="I411" s="1"/>
      <c r="J411" s="1"/>
      <c r="K411" s="1"/>
      <c r="L411" s="1"/>
    </row>
    <row r="412" spans="1:12" x14ac:dyDescent="0.25">
      <c r="A412" s="1"/>
      <c r="B412" s="1"/>
      <c r="C412" s="1"/>
      <c r="D412" s="1"/>
      <c r="E412" s="1"/>
      <c r="F412" s="1"/>
      <c r="G412" s="1"/>
      <c r="H412" s="1"/>
      <c r="I412" s="1"/>
      <c r="J412" s="1"/>
      <c r="K412" s="1"/>
      <c r="L412" s="1"/>
    </row>
    <row r="413" spans="1:12" x14ac:dyDescent="0.25">
      <c r="A413" s="1"/>
      <c r="B413" s="1"/>
      <c r="C413" s="1"/>
      <c r="D413" s="1"/>
      <c r="E413" s="1"/>
      <c r="F413" s="1"/>
      <c r="G413" s="1"/>
      <c r="H413" s="1"/>
      <c r="I413" s="1"/>
      <c r="J413" s="1"/>
      <c r="K413" s="1"/>
      <c r="L413" s="1"/>
    </row>
    <row r="414" spans="1:12" x14ac:dyDescent="0.25">
      <c r="A414" s="1"/>
      <c r="B414" s="1"/>
      <c r="C414" s="1"/>
      <c r="D414" s="1"/>
      <c r="E414" s="1"/>
      <c r="F414" s="1"/>
      <c r="G414" s="1"/>
      <c r="H414" s="1"/>
      <c r="I414" s="1"/>
      <c r="J414" s="1"/>
      <c r="K414" s="1"/>
      <c r="L414" s="1"/>
    </row>
    <row r="415" spans="1:12" x14ac:dyDescent="0.25">
      <c r="A415" s="1"/>
      <c r="B415" s="1"/>
      <c r="C415" s="1"/>
      <c r="D415" s="1"/>
      <c r="E415" s="1"/>
      <c r="F415" s="1"/>
      <c r="G415" s="1"/>
      <c r="H415" s="1"/>
      <c r="I415" s="1"/>
      <c r="J415" s="1"/>
      <c r="K415" s="1"/>
      <c r="L415" s="1"/>
    </row>
    <row r="416" spans="1:12" x14ac:dyDescent="0.25">
      <c r="A416" s="1"/>
      <c r="B416" s="1"/>
      <c r="C416" s="1"/>
      <c r="D416" s="1"/>
      <c r="E416" s="1"/>
      <c r="F416" s="1"/>
      <c r="G416" s="1"/>
      <c r="H416" s="1"/>
      <c r="I416" s="1"/>
      <c r="J416" s="1"/>
      <c r="K416" s="1"/>
      <c r="L416" s="1"/>
    </row>
    <row r="417" spans="1:12" x14ac:dyDescent="0.25">
      <c r="A417" s="1"/>
      <c r="B417" s="1"/>
      <c r="C417" s="1"/>
      <c r="D417" s="1"/>
      <c r="E417" s="1"/>
      <c r="F417" s="1"/>
      <c r="G417" s="1"/>
      <c r="H417" s="1"/>
      <c r="I417" s="1"/>
      <c r="J417" s="1"/>
      <c r="K417" s="1"/>
      <c r="L417" s="1"/>
    </row>
    <row r="418" spans="1:12" x14ac:dyDescent="0.25">
      <c r="A418" s="1"/>
      <c r="B418" s="1"/>
      <c r="C418" s="1"/>
      <c r="D418" s="1"/>
      <c r="E418" s="1"/>
      <c r="F418" s="1"/>
      <c r="G418" s="1"/>
      <c r="H418" s="1"/>
      <c r="I418" s="1"/>
      <c r="J418" s="1"/>
      <c r="K418" s="1"/>
      <c r="L418" s="1"/>
    </row>
    <row r="419" spans="1:12" x14ac:dyDescent="0.25">
      <c r="A419" s="1"/>
      <c r="B419" s="1"/>
      <c r="C419" s="1"/>
      <c r="D419" s="1"/>
      <c r="E419" s="1"/>
      <c r="F419" s="1"/>
      <c r="G419" s="1"/>
      <c r="H419" s="1"/>
      <c r="I419" s="1"/>
      <c r="J419" s="1"/>
      <c r="K419" s="1"/>
      <c r="L419" s="1"/>
    </row>
    <row r="420" spans="1:12" x14ac:dyDescent="0.25">
      <c r="A420" s="1"/>
      <c r="B420" s="1"/>
      <c r="C420" s="1"/>
      <c r="D420" s="1"/>
      <c r="E420" s="1"/>
      <c r="F420" s="1"/>
      <c r="G420" s="1"/>
      <c r="H420" s="1"/>
      <c r="I420" s="1"/>
      <c r="J420" s="1"/>
      <c r="K420" s="1"/>
      <c r="L420" s="1"/>
    </row>
    <row r="421" spans="1:12" x14ac:dyDescent="0.25">
      <c r="A421" s="1"/>
      <c r="B421" s="1"/>
      <c r="C421" s="1"/>
      <c r="D421" s="1"/>
      <c r="E421" s="1"/>
      <c r="F421" s="1"/>
      <c r="G421" s="1"/>
      <c r="H421" s="1"/>
      <c r="I421" s="1"/>
      <c r="J421" s="1"/>
      <c r="K421" s="1"/>
      <c r="L421" s="1"/>
    </row>
    <row r="422" spans="1:12" x14ac:dyDescent="0.25">
      <c r="A422" s="1"/>
      <c r="B422" s="1"/>
      <c r="C422" s="1"/>
      <c r="D422" s="1"/>
      <c r="E422" s="1"/>
      <c r="F422" s="1"/>
      <c r="G422" s="1"/>
      <c r="H422" s="1"/>
      <c r="I422" s="1"/>
      <c r="J422" s="1"/>
      <c r="K422" s="1"/>
      <c r="L422" s="1"/>
    </row>
    <row r="423" spans="1:12" x14ac:dyDescent="0.25">
      <c r="A423" s="1"/>
      <c r="B423" s="1"/>
      <c r="C423" s="1"/>
      <c r="D423" s="1"/>
      <c r="E423" s="1"/>
      <c r="F423" s="1"/>
      <c r="G423" s="1"/>
      <c r="H423" s="1"/>
      <c r="I423" s="1"/>
      <c r="J423" s="1"/>
      <c r="K423" s="1"/>
      <c r="L423" s="1"/>
    </row>
    <row r="424" spans="1:12" x14ac:dyDescent="0.25">
      <c r="A424" s="1"/>
      <c r="B424" s="1"/>
      <c r="C424" s="1"/>
      <c r="D424" s="1"/>
      <c r="E424" s="1"/>
      <c r="F424" s="1"/>
      <c r="G424" s="1"/>
      <c r="H424" s="1"/>
      <c r="I424" s="1"/>
      <c r="J424" s="1"/>
      <c r="K424" s="1"/>
      <c r="L424" s="1"/>
    </row>
    <row r="425" spans="1:12" x14ac:dyDescent="0.25">
      <c r="A425" s="1"/>
      <c r="B425" s="1"/>
      <c r="C425" s="1"/>
      <c r="D425" s="1"/>
      <c r="E425" s="1"/>
      <c r="F425" s="1"/>
      <c r="G425" s="1"/>
      <c r="H425" s="1"/>
      <c r="I425" s="1"/>
      <c r="J425" s="1"/>
      <c r="K425" s="1"/>
      <c r="L425" s="1"/>
    </row>
    <row r="426" spans="1:12" x14ac:dyDescent="0.25">
      <c r="A426" s="1"/>
      <c r="B426" s="1"/>
      <c r="C426" s="1"/>
      <c r="D426" s="1"/>
      <c r="E426" s="1"/>
      <c r="F426" s="1"/>
      <c r="G426" s="1"/>
      <c r="H426" s="1"/>
      <c r="I426" s="1"/>
      <c r="J426" s="1"/>
      <c r="K426" s="1"/>
      <c r="L426" s="1"/>
    </row>
    <row r="427" spans="1:12" x14ac:dyDescent="0.25">
      <c r="A427" s="1"/>
      <c r="B427" s="1"/>
      <c r="C427" s="1"/>
      <c r="D427" s="1"/>
      <c r="E427" s="1"/>
      <c r="F427" s="1"/>
      <c r="G427" s="1"/>
      <c r="H427" s="1"/>
      <c r="I427" s="1"/>
      <c r="J427" s="1"/>
      <c r="K427" s="1"/>
      <c r="L427" s="1"/>
    </row>
    <row r="428" spans="1:12" x14ac:dyDescent="0.25">
      <c r="A428" s="1"/>
      <c r="B428" s="1"/>
      <c r="C428" s="1"/>
      <c r="D428" s="1"/>
      <c r="E428" s="1"/>
      <c r="F428" s="1"/>
      <c r="G428" s="1"/>
      <c r="H428" s="1"/>
      <c r="I428" s="1"/>
      <c r="J428" s="1"/>
      <c r="K428" s="1"/>
      <c r="L428" s="1"/>
    </row>
    <row r="429" spans="1:12" x14ac:dyDescent="0.25">
      <c r="A429" s="1"/>
      <c r="B429" s="1"/>
      <c r="C429" s="1"/>
      <c r="D429" s="1"/>
      <c r="E429" s="1"/>
      <c r="F429" s="1"/>
      <c r="G429" s="1"/>
      <c r="H429" s="1"/>
      <c r="I429" s="1"/>
      <c r="J429" s="1"/>
      <c r="K429" s="1"/>
      <c r="L429" s="1"/>
    </row>
    <row r="430" spans="1:12" x14ac:dyDescent="0.25">
      <c r="A430" s="1"/>
      <c r="B430" s="1"/>
      <c r="C430" s="1"/>
      <c r="D430" s="1"/>
      <c r="E430" s="1"/>
      <c r="F430" s="1"/>
      <c r="G430" s="1"/>
      <c r="H430" s="1"/>
      <c r="I430" s="1"/>
      <c r="J430" s="1"/>
      <c r="K430" s="1"/>
      <c r="L430" s="1"/>
    </row>
    <row r="431" spans="1:12" x14ac:dyDescent="0.25">
      <c r="A431" s="1"/>
      <c r="B431" s="1"/>
      <c r="C431" s="1"/>
      <c r="D431" s="1"/>
      <c r="E431" s="1"/>
      <c r="F431" s="1"/>
      <c r="G431" s="1"/>
      <c r="H431" s="1"/>
      <c r="I431" s="1"/>
      <c r="J431" s="1"/>
      <c r="K431" s="1"/>
      <c r="L431" s="1"/>
    </row>
    <row r="432" spans="1:12" x14ac:dyDescent="0.25">
      <c r="A432" s="1"/>
      <c r="B432" s="1"/>
      <c r="C432" s="1"/>
      <c r="D432" s="1"/>
      <c r="E432" s="1"/>
      <c r="F432" s="1"/>
      <c r="G432" s="1"/>
      <c r="H432" s="1"/>
      <c r="I432" s="1"/>
      <c r="J432" s="1"/>
      <c r="K432" s="1"/>
      <c r="L432" s="1"/>
    </row>
    <row r="433" spans="1:12" x14ac:dyDescent="0.25">
      <c r="A433" s="1"/>
      <c r="B433" s="1"/>
      <c r="C433" s="1"/>
      <c r="D433" s="1"/>
      <c r="E433" s="1"/>
      <c r="F433" s="1"/>
      <c r="G433" s="1"/>
      <c r="H433" s="1"/>
      <c r="I433" s="1"/>
      <c r="J433" s="1"/>
      <c r="K433" s="1"/>
      <c r="L433" s="1"/>
    </row>
    <row r="434" spans="1:12" x14ac:dyDescent="0.25">
      <c r="A434" s="1"/>
      <c r="B434" s="1"/>
      <c r="C434" s="1"/>
      <c r="D434" s="1"/>
      <c r="E434" s="1"/>
      <c r="F434" s="1"/>
      <c r="G434" s="1"/>
      <c r="H434" s="1"/>
      <c r="I434" s="1"/>
      <c r="J434" s="1"/>
      <c r="K434" s="1"/>
      <c r="L434" s="1"/>
    </row>
    <row r="435" spans="1:12" x14ac:dyDescent="0.25">
      <c r="A435" s="1"/>
      <c r="B435" s="1"/>
      <c r="C435" s="1"/>
      <c r="D435" s="1"/>
      <c r="E435" s="1"/>
      <c r="F435" s="1"/>
      <c r="G435" s="1"/>
      <c r="H435" s="1"/>
      <c r="I435" s="1"/>
      <c r="J435" s="1"/>
      <c r="K435" s="1"/>
      <c r="L435" s="1"/>
    </row>
    <row r="436" spans="1:12" x14ac:dyDescent="0.25">
      <c r="A436" s="1"/>
      <c r="B436" s="1"/>
      <c r="C436" s="1"/>
      <c r="D436" s="1"/>
      <c r="E436" s="1"/>
      <c r="F436" s="1"/>
      <c r="G436" s="1"/>
      <c r="H436" s="1"/>
      <c r="I436" s="1"/>
      <c r="J436" s="1"/>
      <c r="K436" s="1"/>
    </row>
    <row r="437" spans="1:12" x14ac:dyDescent="0.25">
      <c r="A437" s="1"/>
      <c r="B437" s="1"/>
      <c r="C437" s="1"/>
      <c r="D437" s="1"/>
      <c r="E437" s="1"/>
      <c r="F437" s="1"/>
      <c r="G437" s="1"/>
      <c r="H437" s="1"/>
      <c r="I437" s="1"/>
      <c r="J437" s="1"/>
      <c r="K437" s="1"/>
    </row>
    <row r="438" spans="1:12" x14ac:dyDescent="0.25">
      <c r="A438" s="1"/>
      <c r="B438" s="1"/>
      <c r="C438" s="1"/>
      <c r="D438" s="1"/>
      <c r="E438" s="1"/>
      <c r="F438" s="1"/>
      <c r="G438" s="1"/>
      <c r="H438" s="1"/>
      <c r="I438" s="1"/>
      <c r="J438" s="1"/>
      <c r="K438" s="1"/>
    </row>
  </sheetData>
  <mergeCells count="45">
    <mergeCell ref="A70:K70"/>
    <mergeCell ref="A71:K71"/>
    <mergeCell ref="A62:K62"/>
    <mergeCell ref="A65:K65"/>
    <mergeCell ref="A66:K66"/>
    <mergeCell ref="A67:K67"/>
    <mergeCell ref="A69:K69"/>
    <mergeCell ref="A10:K10"/>
    <mergeCell ref="A11:K11"/>
    <mergeCell ref="A59:K59"/>
    <mergeCell ref="A60:K60"/>
    <mergeCell ref="A61:K61"/>
    <mergeCell ref="A24:K24"/>
    <mergeCell ref="A25:K25"/>
    <mergeCell ref="A14:K14"/>
    <mergeCell ref="A15:K15"/>
    <mergeCell ref="A16:K16"/>
    <mergeCell ref="A18:K18"/>
    <mergeCell ref="A19:K19"/>
    <mergeCell ref="A20:K20"/>
    <mergeCell ref="A50:K50"/>
    <mergeCell ref="A51:K51"/>
    <mergeCell ref="A39:K39"/>
    <mergeCell ref="J1:K1"/>
    <mergeCell ref="A6:K6"/>
    <mergeCell ref="A8:K8"/>
    <mergeCell ref="A9:K9"/>
    <mergeCell ref="F4:K4"/>
    <mergeCell ref="E4:E5"/>
    <mergeCell ref="D4:D5"/>
    <mergeCell ref="C4:C5"/>
    <mergeCell ref="B4:B5"/>
    <mergeCell ref="A4:A5"/>
    <mergeCell ref="A2:K2"/>
    <mergeCell ref="A7:K7"/>
    <mergeCell ref="A34:K34"/>
    <mergeCell ref="A35:K35"/>
    <mergeCell ref="A36:K36"/>
    <mergeCell ref="A26:K26"/>
    <mergeCell ref="A49:K49"/>
    <mergeCell ref="A44:K44"/>
    <mergeCell ref="A45:K45"/>
    <mergeCell ref="A43:K43"/>
    <mergeCell ref="A40:K40"/>
    <mergeCell ref="A41:K41"/>
  </mergeCells>
  <phoneticPr fontId="5"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Приложение № 1</vt:lpstr>
      <vt:lpstr>Приложение № 2</vt:lpstr>
      <vt:lpstr>Приложение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Кривозубова Анна Сергеевна</dc:creator>
  <cp:lastModifiedBy>Абрамкин Юрий Александрович</cp:lastModifiedBy>
  <cp:lastPrinted>2026-03-15T23:18:49Z</cp:lastPrinted>
  <dcterms:created xsi:type="dcterms:W3CDTF">2024-10-15T00:36:26Z</dcterms:created>
  <dcterms:modified xsi:type="dcterms:W3CDTF">2026-03-16T03:04:30Z</dcterms:modified>
</cp:coreProperties>
</file>